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Mazon\DATA\2018\צוות תקציב\מכרזים\בעד\"/>
    </mc:Choice>
  </mc:AlternateContent>
  <workbookProtection workbookAlgorithmName="SHA-512" workbookHashValue="anyoqWt4cTZlMgiGHg/9e2qIqPYudFI7YdIW8ARLlKpYbB4Nd3VolE+P8VfeEzpr2goa1JxF4s0eoR6Qa3yVIg==" workbookSaltValue="/NSqC7/PcjhM393jXd9jBA==" workbookSpinCount="100000" lockStructure="1"/>
  <bookViews>
    <workbookView xWindow="0" yWindow="0" windowWidth="20730" windowHeight="11760"/>
  </bookViews>
  <sheets>
    <sheet name="הצעת מחיר" sheetId="1" r:id="rId1"/>
  </sheets>
  <definedNames>
    <definedName name="_xlnm._FilterDatabase" localSheetId="0" hidden="1">'הצעת מחיר'!$A$4:$M$129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7" i="1" l="1"/>
  <c r="M127" i="1" s="1"/>
  <c r="J126" i="1"/>
  <c r="M126" i="1" s="1"/>
  <c r="J125" i="1"/>
  <c r="M125" i="1" s="1"/>
  <c r="J124" i="1"/>
  <c r="M124" i="1" s="1"/>
  <c r="J123" i="1"/>
  <c r="M123" i="1" s="1"/>
  <c r="J122" i="1"/>
  <c r="M122" i="1" s="1"/>
  <c r="J121" i="1"/>
  <c r="M121" i="1" s="1"/>
  <c r="J120" i="1"/>
  <c r="M120" i="1" s="1"/>
  <c r="J119" i="1"/>
  <c r="M119" i="1" s="1"/>
  <c r="J118" i="1"/>
  <c r="M118" i="1" s="1"/>
  <c r="J117" i="1"/>
  <c r="M117" i="1" s="1"/>
  <c r="J116" i="1"/>
  <c r="M116" i="1" s="1"/>
  <c r="J115" i="1"/>
  <c r="M115" i="1" s="1"/>
  <c r="J114" i="1"/>
  <c r="M114" i="1" s="1"/>
  <c r="J113" i="1"/>
  <c r="M113" i="1" s="1"/>
  <c r="J112" i="1"/>
  <c r="M112" i="1" s="1"/>
  <c r="J111" i="1"/>
  <c r="M111" i="1" s="1"/>
  <c r="J110" i="1"/>
  <c r="M110" i="1" s="1"/>
  <c r="J109" i="1"/>
  <c r="M109" i="1" s="1"/>
  <c r="J107" i="1"/>
  <c r="M107" i="1" s="1"/>
  <c r="J106" i="1"/>
  <c r="M106" i="1" s="1"/>
  <c r="J105" i="1"/>
  <c r="M105" i="1" s="1"/>
  <c r="J104" i="1"/>
  <c r="M104" i="1" s="1"/>
  <c r="J103" i="1"/>
  <c r="M103" i="1" s="1"/>
  <c r="J102" i="1"/>
  <c r="M102" i="1" s="1"/>
  <c r="J101" i="1"/>
  <c r="M101" i="1" s="1"/>
  <c r="J100" i="1"/>
  <c r="M100" i="1" s="1"/>
  <c r="J99" i="1"/>
  <c r="M99" i="1" s="1"/>
  <c r="J98" i="1"/>
  <c r="M98" i="1" s="1"/>
  <c r="J97" i="1"/>
  <c r="M97" i="1" s="1"/>
  <c r="J96" i="1"/>
  <c r="M96" i="1" s="1"/>
  <c r="J95" i="1"/>
  <c r="M95" i="1" s="1"/>
  <c r="J94" i="1"/>
  <c r="M94" i="1" s="1"/>
  <c r="J93" i="1"/>
  <c r="M93" i="1" s="1"/>
  <c r="J92" i="1"/>
  <c r="M92" i="1" s="1"/>
  <c r="J91" i="1"/>
  <c r="M91" i="1" s="1"/>
  <c r="J89" i="1"/>
  <c r="M89" i="1" s="1"/>
  <c r="J87" i="1"/>
  <c r="M87" i="1" s="1"/>
  <c r="J86" i="1"/>
  <c r="M86" i="1" s="1"/>
  <c r="J85" i="1"/>
  <c r="M85" i="1" s="1"/>
  <c r="J84" i="1"/>
  <c r="M84" i="1" s="1"/>
  <c r="J83" i="1"/>
  <c r="M83" i="1" s="1"/>
  <c r="J82" i="1"/>
  <c r="M82" i="1" s="1"/>
  <c r="J81" i="1"/>
  <c r="M81" i="1" s="1"/>
  <c r="J80" i="1"/>
  <c r="M80" i="1" s="1"/>
  <c r="J79" i="1"/>
  <c r="M79" i="1" s="1"/>
  <c r="J78" i="1"/>
  <c r="M78" i="1" s="1"/>
  <c r="J77" i="1"/>
  <c r="M77" i="1" s="1"/>
  <c r="J76" i="1"/>
  <c r="M76" i="1" s="1"/>
  <c r="J75" i="1"/>
  <c r="M75" i="1" s="1"/>
  <c r="J74" i="1"/>
  <c r="M74" i="1" s="1"/>
  <c r="A74" i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M73" i="1"/>
  <c r="J71" i="1"/>
  <c r="M71" i="1" s="1"/>
  <c r="J70" i="1"/>
  <c r="M70" i="1" s="1"/>
  <c r="J69" i="1"/>
  <c r="M69" i="1" s="1"/>
  <c r="J68" i="1"/>
  <c r="M68" i="1" s="1"/>
  <c r="J67" i="1"/>
  <c r="M67" i="1" s="1"/>
  <c r="J66" i="1"/>
  <c r="M66" i="1" s="1"/>
  <c r="J65" i="1"/>
  <c r="M65" i="1" s="1"/>
  <c r="J64" i="1"/>
  <c r="M64" i="1" s="1"/>
  <c r="J63" i="1"/>
  <c r="M63" i="1" s="1"/>
  <c r="J62" i="1"/>
  <c r="M62" i="1" s="1"/>
  <c r="J60" i="1"/>
  <c r="M60" i="1" s="1"/>
  <c r="J59" i="1"/>
  <c r="M59" i="1" s="1"/>
  <c r="J58" i="1"/>
  <c r="M58" i="1" s="1"/>
  <c r="J57" i="1"/>
  <c r="M57" i="1" s="1"/>
  <c r="J56" i="1"/>
  <c r="M56" i="1" s="1"/>
  <c r="J55" i="1"/>
  <c r="M55" i="1" s="1"/>
  <c r="J54" i="1"/>
  <c r="M54" i="1" s="1"/>
  <c r="J53" i="1"/>
  <c r="M53" i="1" s="1"/>
  <c r="J52" i="1"/>
  <c r="M52" i="1" s="1"/>
  <c r="J51" i="1"/>
  <c r="M51" i="1" s="1"/>
  <c r="M50" i="1"/>
  <c r="M49" i="1"/>
  <c r="M48" i="1"/>
  <c r="J47" i="1"/>
  <c r="M47" i="1" s="1"/>
  <c r="J46" i="1"/>
  <c r="M46" i="1" s="1"/>
  <c r="J45" i="1"/>
  <c r="M45" i="1" s="1"/>
  <c r="J44" i="1"/>
  <c r="M44" i="1" s="1"/>
  <c r="J43" i="1"/>
  <c r="M43" i="1" s="1"/>
  <c r="J42" i="1"/>
  <c r="M42" i="1" s="1"/>
  <c r="A42" i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J41" i="1"/>
  <c r="M41" i="1" s="1"/>
  <c r="J39" i="1"/>
  <c r="M39" i="1" s="1"/>
  <c r="J38" i="1"/>
  <c r="M38" i="1" s="1"/>
  <c r="J37" i="1"/>
  <c r="M37" i="1" s="1"/>
  <c r="J36" i="1"/>
  <c r="M36" i="1" s="1"/>
  <c r="J35" i="1"/>
  <c r="M35" i="1" s="1"/>
  <c r="J34" i="1"/>
  <c r="M34" i="1" s="1"/>
  <c r="J33" i="1"/>
  <c r="M33" i="1" s="1"/>
  <c r="J32" i="1"/>
  <c r="M32" i="1" s="1"/>
  <c r="J31" i="1"/>
  <c r="M31" i="1" s="1"/>
  <c r="J30" i="1"/>
  <c r="M30" i="1" s="1"/>
  <c r="J29" i="1"/>
  <c r="M29" i="1" s="1"/>
  <c r="M28" i="1"/>
  <c r="J27" i="1"/>
  <c r="M27" i="1" s="1"/>
  <c r="J25" i="1"/>
  <c r="M25" i="1" s="1"/>
  <c r="J24" i="1"/>
  <c r="M24" i="1" s="1"/>
  <c r="D23" i="1"/>
  <c r="J23" i="1" s="1"/>
  <c r="M23" i="1" s="1"/>
  <c r="J22" i="1"/>
  <c r="M22" i="1" s="1"/>
  <c r="J21" i="1"/>
  <c r="M21" i="1" s="1"/>
  <c r="J20" i="1"/>
  <c r="M20" i="1" s="1"/>
  <c r="J19" i="1"/>
  <c r="M19" i="1" s="1"/>
  <c r="J18" i="1"/>
  <c r="M18" i="1" s="1"/>
  <c r="A18" i="1"/>
  <c r="A19" i="1" s="1"/>
  <c r="A20" i="1" s="1"/>
  <c r="A21" i="1" s="1"/>
  <c r="A22" i="1" s="1"/>
  <c r="A23" i="1" s="1"/>
  <c r="A24" i="1" s="1"/>
  <c r="A25" i="1" s="1"/>
  <c r="J17" i="1"/>
  <c r="M17" i="1" s="1"/>
  <c r="J15" i="1"/>
  <c r="M15" i="1" s="1"/>
  <c r="J14" i="1"/>
  <c r="M14" i="1" s="1"/>
  <c r="J13" i="1"/>
  <c r="M13" i="1" s="1"/>
  <c r="A13" i="1"/>
  <c r="A14" i="1" s="1"/>
  <c r="A15" i="1" s="1"/>
  <c r="J12" i="1"/>
  <c r="M12" i="1" s="1"/>
  <c r="J10" i="1"/>
  <c r="M10" i="1" s="1"/>
  <c r="J9" i="1"/>
  <c r="M9" i="1" s="1"/>
  <c r="J8" i="1"/>
  <c r="M8" i="1" s="1"/>
  <c r="J7" i="1"/>
  <c r="M7" i="1" s="1"/>
  <c r="J6" i="1"/>
  <c r="M6" i="1" s="1"/>
  <c r="J5" i="1"/>
  <c r="M5" i="1" s="1"/>
  <c r="J4" i="1"/>
  <c r="M4" i="1" s="1"/>
  <c r="M128" i="1" l="1"/>
</calcChain>
</file>

<file path=xl/sharedStrings.xml><?xml version="1.0" encoding="utf-8"?>
<sst xmlns="http://schemas.openxmlformats.org/spreadsheetml/2006/main" count="465" uniqueCount="211">
  <si>
    <t>מס"ד</t>
  </si>
  <si>
    <t xml:space="preserve">בקר  </t>
  </si>
  <si>
    <t>יח' מידה</t>
  </si>
  <si>
    <t xml:space="preserve">כמויות משטרה 2018 </t>
  </si>
  <si>
    <t>כמויות שב"ס</t>
  </si>
  <si>
    <t>הערות למוצר</t>
  </si>
  <si>
    <t>תקן ישראלי</t>
  </si>
  <si>
    <t>תוקף מינמאלי לאספקה</t>
  </si>
  <si>
    <t>הערות כלליות לכל סוגי הבע"ד:</t>
  </si>
  <si>
    <t>כמות משוערת</t>
  </si>
  <si>
    <t>סה"כ עלות</t>
  </si>
  <si>
    <r>
      <rPr>
        <b/>
        <sz val="18"/>
        <color indexed="10"/>
        <rFont val="David"/>
        <family val="2"/>
        <charset val="177"/>
      </rPr>
      <t>למילוי המציע :</t>
    </r>
    <r>
      <rPr>
        <b/>
        <sz val="18"/>
        <rFont val="David"/>
        <family val="2"/>
        <charset val="177"/>
      </rPr>
      <t xml:space="preserve"> גודל אריזה חורג למוצר</t>
    </r>
  </si>
  <si>
    <t xml:space="preserve">בשר בקר חזה מס'  3 </t>
  </si>
  <si>
    <t>ק"ג</t>
  </si>
  <si>
    <t>קפוא, לא מעובד, ללא מים מוספים, מוכשר, מוסדי</t>
  </si>
  <si>
    <t>6 חודשים</t>
  </si>
  <si>
    <t>אריזה מוסדית, סיווג הטבחה לפי ת"י 4421</t>
  </si>
  <si>
    <t>בשר בקר פילה מדומה מס' 6</t>
  </si>
  <si>
    <t>בשר בקר צוואר מס' 10</t>
  </si>
  <si>
    <t>בשר בקר צלי כתף מס' 5</t>
  </si>
  <si>
    <t xml:space="preserve">בשר בקר כתף מרכזי מס' 4 </t>
  </si>
  <si>
    <t xml:space="preserve">בשר בקר צלעות מס' 2 </t>
  </si>
  <si>
    <t>בשר בקר שריר מס' 8</t>
  </si>
  <si>
    <t>בקר מעובד</t>
  </si>
  <si>
    <t>הערות כלליות</t>
  </si>
  <si>
    <t>בקר טחון 100% בשר בקר</t>
  </si>
  <si>
    <t>קפוא, לא תוספות, מוכשר, מוסדי</t>
  </si>
  <si>
    <t>45 יום</t>
  </si>
  <si>
    <t>באריזה מוסדית</t>
  </si>
  <si>
    <t xml:space="preserve"> המבורגר מוסדי</t>
  </si>
  <si>
    <t>100 גרם יחידה, לפחות 50% בשר בקר</t>
  </si>
  <si>
    <t>כל מוצרי הבקר הטחון יכילו לפחות 14 גרם חלבון ב 100 גרם מוצר ויגיעו באריזות פנימיות של עד 1 ק"ג</t>
  </si>
  <si>
    <t>קבב בקר מזרחי מוסדי</t>
  </si>
  <si>
    <t>50 גרם יחידה, לפחות 50% בשר בקר</t>
  </si>
  <si>
    <t>קוביות גולש בקר תפזורת</t>
  </si>
  <si>
    <t>קפוא, מעובד, מוכשר, מצוואר בקר או משריר בקר, באותו קרטון לא יהיו חלקים שונים, גודל קוביה 4X4 ס"מ</t>
  </si>
  <si>
    <t>דגים</t>
  </si>
  <si>
    <t>דג נסיכת הנילוס גודל L</t>
  </si>
  <si>
    <t>קפוא, לא מעובד, ללא מים מוספים</t>
  </si>
  <si>
    <t>תקנות בריאות הציבור (מזון) (תכולת כספית בדגים),תשל"ט-1979 .ק"ת,תשל"ט,1004.</t>
  </si>
  <si>
    <t>דג נסיכת הנילוס גודל XL</t>
  </si>
  <si>
    <t>דג סלמון פרוס</t>
  </si>
  <si>
    <t>תקנות בריאות הציבור (מזון) (תכולת היסטמינים בדגים),התשמ"ג-1983.ק"ת תשמ"ג,935</t>
  </si>
  <si>
    <t>דג פילה מרלוזה</t>
  </si>
  <si>
    <t>קפוא, לא מעובד, עם הפרדת ניילון (אינטרליף), ללא עור</t>
  </si>
  <si>
    <t>הדגים ישווקו באריזה מוסדית</t>
  </si>
  <si>
    <t>פילה אמנון תפזורת  גודל 3-5</t>
  </si>
  <si>
    <t>קפוא, לא מעובד, ללא מים מוספים, פילה עם עור וללא עצמות</t>
  </si>
  <si>
    <t>כל הדגים (כולל פילה) יגיעו נקיים משומן בטן וללא קשקשים</t>
  </si>
  <si>
    <t>פילה אמנון תפזורת גודל 5-7</t>
  </si>
  <si>
    <t xml:space="preserve"> פילה סלמון נורווגי פרמיום גדול</t>
  </si>
  <si>
    <t>קפוא, כולל עור, ללא מים מוספים, לא מעובד</t>
  </si>
  <si>
    <t>פילה טונה 4-8</t>
  </si>
  <si>
    <t xml:space="preserve">קפוא, ללא מים מוספים </t>
  </si>
  <si>
    <t>דג פילה סלמון פרמיום L</t>
  </si>
  <si>
    <t>הודו</t>
  </si>
  <si>
    <t>חזה הודו פרוס לשניצל  100 גרם</t>
  </si>
  <si>
    <t>סטיית משקל +- 10%, קפוא, מעובד, מוכשר</t>
  </si>
  <si>
    <t>9 חודשים</t>
  </si>
  <si>
    <t>הערה כללית למוצרי בשר של בעלי כנף: בכל מוצר שכתוב "מעובד" חלה עליו התקנה של בשר מעובד.</t>
  </si>
  <si>
    <t>חזה הודו פרוס לשניצל  120 גרם</t>
  </si>
  <si>
    <t xml:space="preserve">שיפודי הודו </t>
  </si>
  <si>
    <t>100 גרם ליחידה, סטיית משקל +- 10%, קפוא, מעובד, מוכשר, על מקל עבה, מחזה הודו</t>
  </si>
  <si>
    <t>חזה הודו נקבה</t>
  </si>
  <si>
    <t>הודו טחון</t>
  </si>
  <si>
    <t>מעורב ירושלמי</t>
  </si>
  <si>
    <t>גריל חזה עוף אפוי</t>
  </si>
  <si>
    <t xml:space="preserve">סטרוגונוף הודו  </t>
  </si>
  <si>
    <t>חזה עוף חצוי</t>
  </si>
  <si>
    <t>חזה הודו 150 גרם</t>
  </si>
  <si>
    <t>חזה הודו שלם בתפזורת</t>
  </si>
  <si>
    <t>חזה פטם (שניצל) ארוז (ק"ג)</t>
  </si>
  <si>
    <t xml:space="preserve">פטם מס' 3 </t>
  </si>
  <si>
    <t>מוצרים מוכנים</t>
  </si>
  <si>
    <t>נגיסי עוף</t>
  </si>
  <si>
    <t>קפוא, לפחות 14% חלבון, 25-35 גרם ליחידה</t>
  </si>
  <si>
    <t xml:space="preserve">כל המוצרים המוכנים יהיו לאחר טיפול טרמי </t>
  </si>
  <si>
    <t>נגיסי עוף כשל"פ</t>
  </si>
  <si>
    <t>נקניקיות בבצק</t>
  </si>
  <si>
    <t>קפוא, הנקניקיות יהיו לאחר בישול טרמי, נקניקיות מיני</t>
  </si>
  <si>
    <t>תקנות בריאות ציבור (מזון) (בשר מעובד) התשנ"ג 1993 ק"ת 5499: הדרישה הבולטת בתקנה הזאת הגבלה של מים מוספים בבשר מעובד עד 10% ממשקלו</t>
  </si>
  <si>
    <t xml:space="preserve">טבעות עוף  </t>
  </si>
  <si>
    <t>לפחות 14% חלבון, 25-35 גרם ליחידה</t>
  </si>
  <si>
    <t>כל המוצרים יגיעו באריזה מוסדית</t>
  </si>
  <si>
    <t>קציצות עוף (משקל י"ח 40-50 גרם)</t>
  </si>
  <si>
    <t>קפוא, לאחר בישול טרמי, סטיית משקל 10% +-</t>
  </si>
  <si>
    <t>קציצות עוף כשל"פ (משקל י"ח 40-50 גרם)</t>
  </si>
  <si>
    <t>קציצות עוף מבושלות (20 גרם)</t>
  </si>
  <si>
    <t>קציצות שף איכותיות 20 גרם (מעל 90% בשר)</t>
  </si>
  <si>
    <t>קציצות דג</t>
  </si>
  <si>
    <t>\</t>
  </si>
  <si>
    <t>דג אלסקה מצופה, 100 גרם</t>
  </si>
  <si>
    <t>מנתח דג שלם - לא מעובד</t>
  </si>
  <si>
    <t>קציצות עוף מוסדי ק"ג</t>
  </si>
  <si>
    <t>שניצל עוף אמיתי 120 גרם</t>
  </si>
  <si>
    <t xml:space="preserve"> קפוא, מנתח אחד, עד 25% ציפוי, סטיית משקל 10% +-</t>
  </si>
  <si>
    <t>אצבעות דג בטמפורה</t>
  </si>
  <si>
    <t>מנתח שלם</t>
  </si>
  <si>
    <t>שניצל עוף אמיתי (מאמא עוף) 100 גרם שומשום</t>
  </si>
  <si>
    <t xml:space="preserve"> קפוא, מנתח שלם, עד 25% ציפוי, סטיית משקל 10% +-</t>
  </si>
  <si>
    <t>שניצל עוף אמיתי 120 גרם כשל"פ</t>
  </si>
  <si>
    <t xml:space="preserve"> קפוא, מנתח אחד שלם, עד 25% ציפוי, סטיית משקל 10% +-</t>
  </si>
  <si>
    <t>שניצל עוף ממוין מעוצב 110 גרם כשל"פ</t>
  </si>
  <si>
    <t>לפחות 14% חלבון, עד 25% ציפוי</t>
  </si>
  <si>
    <t>קובה במילוי בשר</t>
  </si>
  <si>
    <t>קפוא, מילוי לאחר בישול טרמי, 40-50 גרם ליחידה</t>
  </si>
  <si>
    <t>חזה עוף בגריל 120 ג'</t>
  </si>
  <si>
    <t>קפוא, מנתח שלם, לאחר בישול מלא, עם סמיני פסים, סטיית משקל 10% +-</t>
  </si>
  <si>
    <t>קרבינג שף חזה הודו אפוי ק ג</t>
  </si>
  <si>
    <t>אצבעות שניצל שומשום</t>
  </si>
  <si>
    <t>נקניק ונקניקיות</t>
  </si>
  <si>
    <t>נקניק אישי פסטרמה 100 גרם בוואקום 1.5% שומן</t>
  </si>
  <si>
    <t>יחידה</t>
  </si>
  <si>
    <t>מצונן</t>
  </si>
  <si>
    <t>קבנוס באריזה אישית 100 גרם</t>
  </si>
  <si>
    <t>נקניקיות מרגז קפוא 500 גר'</t>
  </si>
  <si>
    <t>קפוא, לאחר טיפול טרמי מלא</t>
  </si>
  <si>
    <t>נקניקיות עוף 40 גרם יחידה אריזה מוסדית</t>
  </si>
  <si>
    <t>פרוסות חזה הודו דל שומן אישי בוואקום 100 גרם</t>
  </si>
  <si>
    <t>נקניק פרוס פסטרמה באריזה של 400 גר'</t>
  </si>
  <si>
    <t>נקניק פרוס סלמי באריזה של 400 גר'</t>
  </si>
  <si>
    <t>נקניק פרוס כתף בקר באריזה של 400 גר'</t>
  </si>
  <si>
    <t>נקניק פריזר כפרי 400 גר'</t>
  </si>
  <si>
    <t>נקניק פריזר כפרי 100 גר'</t>
  </si>
  <si>
    <t>עוף</t>
  </si>
  <si>
    <t>חזה עוף פרוס ממוין (130-150  גרם)</t>
  </si>
  <si>
    <t>סטיית משקל +- 10%, קפוא, לא מעובד, מוכשר</t>
  </si>
  <si>
    <t>חזה עוף פרפר לא פרוס</t>
  </si>
  <si>
    <t xml:space="preserve"> קפוא, לא מעובד, מוכשר</t>
  </si>
  <si>
    <t xml:space="preserve">ירכיים עוף    </t>
  </si>
  <si>
    <t>ירכיים עוף  ממויין 280 גרם יחידה</t>
  </si>
  <si>
    <t>המוצרים ישווקו באריזה מוסדית</t>
  </si>
  <si>
    <t>כנפיים עוף</t>
  </si>
  <si>
    <t>קפוא, לא מעובד, מוכשר</t>
  </si>
  <si>
    <t>עוף מס' 1 (1.1 ק"ג עד 1.350 ק"ג)</t>
  </si>
  <si>
    <t xml:space="preserve">קפוא, לא מעובד, מוכשר 
</t>
  </si>
  <si>
    <t>לא ימצא קרח בבטן העוף וחלקי פנים</t>
  </si>
  <si>
    <t>עוף מס' 2  (1.360 ק"ג עד 1.550 ק"ג)</t>
  </si>
  <si>
    <t>עוף שלם מס' 3 (1.560 ק"ג ומעלה)</t>
  </si>
  <si>
    <t>שוקיים עוף א'</t>
  </si>
  <si>
    <t>קפוא, לא מעובד, מוכשר, שלמים וללא שבר</t>
  </si>
  <si>
    <t>שוקיים עוף ב'</t>
  </si>
  <si>
    <t>כרעיים עוף א'</t>
  </si>
  <si>
    <t>כרעיים עוף ממוין 300 גר'</t>
  </si>
  <si>
    <t>קפוא, לא מעובד, מוכשר, סטיית משקל 10% +-</t>
  </si>
  <si>
    <r>
      <t xml:space="preserve">כרעיים עוף ממוין 300 גר' </t>
    </r>
    <r>
      <rPr>
        <b/>
        <sz val="22"/>
        <rFont val="David"/>
        <family val="2"/>
        <charset val="177"/>
      </rPr>
      <t>IQF</t>
    </r>
  </si>
  <si>
    <t>הקפאה יחידנית, לא מעובד, מוכשר, סטיית משקל 10% +-</t>
  </si>
  <si>
    <t xml:space="preserve">עוף שלם מחולק   </t>
  </si>
  <si>
    <t>מחולק ל 4 (2 חזה ו 2 כרעיים)</t>
  </si>
  <si>
    <t>שווארמה עוף (פרגית)</t>
  </si>
  <si>
    <t>ירך עוף מפורק ללא עצמות וללא עור</t>
  </si>
  <si>
    <t>צמחוני</t>
  </si>
  <si>
    <t>שניצל צמחי תירס</t>
  </si>
  <si>
    <t>קפוא, משקל יחידה 80 גרם, סטיית משקל 10%+-, עד 20% ציפוי, ללא חומרים משמרים, ללא צבעי מאכל מלאכותיים, עד 600 מ"ג נתרן ב 100 גרם מוצר, לפחות 8 גרם חלבון ב 100 גרם מוצר, אריזה של 5 ק"ג</t>
  </si>
  <si>
    <t>ירקות</t>
  </si>
  <si>
    <t>יחידת מידה</t>
  </si>
  <si>
    <t xml:space="preserve">אפונה קפואה </t>
  </si>
  <si>
    <t>אריזה מוסדית</t>
  </si>
  <si>
    <t>במיה קפואה</t>
  </si>
  <si>
    <t xml:space="preserve">גזר גמדי קפוא </t>
  </si>
  <si>
    <t xml:space="preserve">גרגירי תירס קפוא </t>
  </si>
  <si>
    <t xml:space="preserve">לקט ירקות קפוא </t>
  </si>
  <si>
    <t>877 + 1131</t>
  </si>
  <si>
    <t>אריזה מוסדית - יכיל לפחות גזר, שעועית צהובה וירוקה, אפונה ותירס</t>
  </si>
  <si>
    <t>לקט לקוסקוס קפוא</t>
  </si>
  <si>
    <t>אריזה מוסדית - יכיל לפחות גזר, דלעת, כרוב, קישואים וגרגירי חומוס מבושלים</t>
  </si>
  <si>
    <t>קלחוני תירס קפוא</t>
  </si>
  <si>
    <t>שעועית ירוקה חתוכה קפואה</t>
  </si>
  <si>
    <t xml:space="preserve">גרגירי חומוס מבושלים קפואים </t>
  </si>
  <si>
    <t>שעועית לבנה מבושלת, קפואה</t>
  </si>
  <si>
    <t>שעועית ירוקה שלמה קפואה</t>
  </si>
  <si>
    <t xml:space="preserve">תחתיות ארטישוק </t>
  </si>
  <si>
    <t xml:space="preserve">ירק קפוא אפונה ירוקה  </t>
  </si>
  <si>
    <t xml:space="preserve">ירק קפוא ציפס באריזה של 17.5 ק"ג  </t>
  </si>
  <si>
    <t>יחולק בקרטון ל 5 שקיות של 2.5 ק"ג כ"א</t>
  </si>
  <si>
    <t>פלחי תפו"א עם קליפה (פוטטוס)</t>
  </si>
  <si>
    <t>ירק קפוא אפונה וגזר קוביות</t>
  </si>
  <si>
    <t>ירק קפוא שעועית צהובה  חתוכה</t>
  </si>
  <si>
    <t>מוצרים מוכנים קפואים</t>
  </si>
  <si>
    <t>בורקס תפוחי אדמה במשקל  (40-50 גרם יחידה)</t>
  </si>
  <si>
    <t xml:space="preserve"> מילוי לאחר טיפול תרמי</t>
  </si>
  <si>
    <t xml:space="preserve">בצק עלים מרודד 1 ק"ג  </t>
  </si>
  <si>
    <t xml:space="preserve">בצק עלים מרודד 5-6 ק"ג  </t>
  </si>
  <si>
    <t>גחנון אפוי 100 גרם יחידה</t>
  </si>
  <si>
    <t xml:space="preserve">כדורי פלאפל </t>
  </si>
  <si>
    <t>לאחר בישול טרמי, אריזה מוסדית, ללא שומן טרנס</t>
  </si>
  <si>
    <t>מלאווח 7 ק"ג מוסדי</t>
  </si>
  <si>
    <t>אריזה מוסדית, הפרדה של ניילון בין אחד לשני</t>
  </si>
  <si>
    <t xml:space="preserve">סיגרים מרוקאים לטיגון ממולאים בשר  </t>
  </si>
  <si>
    <t>ללא שומן טרנס, מילוי לאחר טיפול תרמי</t>
  </si>
  <si>
    <t xml:space="preserve">סיגרים/פסטלים לטיגון ממולאים תפו"א  </t>
  </si>
  <si>
    <t xml:space="preserve"> ללא שומן טרנס, מילוי לאחר טיפול תרמי</t>
  </si>
  <si>
    <t>חטיפי קובה במילוי בשר</t>
  </si>
  <si>
    <t>אגרול  עם ירקות לטיגון</t>
  </si>
  <si>
    <t>קובה עם בשר  לטיגון</t>
  </si>
  <si>
    <t>קובה למרק  במילוי בשר - לבישול</t>
  </si>
  <si>
    <t xml:space="preserve">בצק פילו 5 ק"ג </t>
  </si>
  <si>
    <t>בצק לפיצה</t>
  </si>
  <si>
    <t>קציצוף עוף אמיתי</t>
  </si>
  <si>
    <t>קציצות עוף אמיתי מאמא עוף תפז'</t>
  </si>
  <si>
    <t>קציצות עוף לא תוספת מלח</t>
  </si>
  <si>
    <t>אצבעות הודו ועוף שומשום</t>
  </si>
  <si>
    <t>כרע מופרק (פרגית ארוכה)</t>
  </si>
  <si>
    <t>שם המציע</t>
  </si>
  <si>
    <t>חתימה וחותמת מורשי החתימה</t>
  </si>
  <si>
    <t>תאריך</t>
  </si>
  <si>
    <t>הצעת מחיר מכרז - בשר, עופות ודגים וירקות קפואים</t>
  </si>
  <si>
    <t>גודל האריזה הינו לצורך שקלול בלבד ואין בו כדי לחייב את המזמין לקבל מהמציע הזוכה אריזות בגודל זה</t>
  </si>
  <si>
    <r>
      <rPr>
        <b/>
        <sz val="20"/>
        <rFont val="David"/>
        <family val="2"/>
      </rPr>
      <t>למילוי המציע:</t>
    </r>
    <r>
      <rPr>
        <b/>
        <sz val="20"/>
        <color indexed="10"/>
        <rFont val="David"/>
        <family val="2"/>
      </rPr>
      <t xml:space="preserve"> </t>
    </r>
    <r>
      <rPr>
        <b/>
        <sz val="20"/>
        <color indexed="9"/>
        <rFont val="David"/>
        <family val="2"/>
      </rPr>
      <t xml:space="preserve">מחיר ליחידת מידה אחת בש"ח לא כולל מע"מ </t>
    </r>
  </si>
  <si>
    <t>עלות מקסימלית לכל הסל לא כולל מע"מ:</t>
  </si>
  <si>
    <t>מחיר מקסימלי ליחידת מידה לא כולל מע"מ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</si>
</sst>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1" formatCode="_ * #,##0_ ;_ * \-#,##0_ ;_ * &quot;-&quot;_ ;_ @_ "/>
    <numFmt numFmtId="43" formatCode="_ * #,##0.00_ ;_ * \-#,##0.00_ ;_ * &quot;-&quot;??_ ;_ @_ "/>
    <numFmt numFmtId="164" formatCode="&quot;₪&quot;\ #,##0.00"/>
    <numFmt numFmtId="165" formatCode="&quot;₪&quot;\ #,##0.0000"/>
    <numFmt numFmtId="166" formatCode="&quot;₪&quot;\ #,##0.00;&quot;₪&quot;\-#,##0.00"/>
    <numFmt numFmtId="167" formatCode="&quot;₪&quot;\ #,##0"/>
  </numFmts>
  <fonts count="29" x14ac:knownFonts="1">
    <font>
      <sz val="11"/>
      <color theme="1"/>
      <name val="Arial"/>
      <family val="2"/>
      <charset val="177"/>
      <scheme val="minor"/>
    </font>
    <font>
      <sz val="11"/>
      <color theme="1"/>
      <name val="Arial"/>
      <family val="2"/>
      <charset val="177"/>
      <scheme val="minor"/>
    </font>
    <font>
      <b/>
      <sz val="18"/>
      <name val="David"/>
      <family val="2"/>
      <charset val="177"/>
    </font>
    <font>
      <b/>
      <sz val="22"/>
      <name val="David"/>
      <family val="2"/>
      <charset val="177"/>
    </font>
    <font>
      <b/>
      <sz val="18"/>
      <color theme="1"/>
      <name val="David"/>
      <family val="2"/>
      <charset val="177"/>
    </font>
    <font>
      <b/>
      <sz val="24"/>
      <name val="David"/>
      <family val="2"/>
      <charset val="177"/>
    </font>
    <font>
      <b/>
      <sz val="18"/>
      <color indexed="9"/>
      <name val="David"/>
      <family val="2"/>
      <charset val="177"/>
    </font>
    <font>
      <b/>
      <sz val="18"/>
      <color indexed="10"/>
      <name val="David"/>
      <family val="2"/>
      <charset val="177"/>
    </font>
    <font>
      <b/>
      <sz val="26"/>
      <name val="David"/>
      <family val="2"/>
      <charset val="177"/>
    </font>
    <font>
      <sz val="18"/>
      <name val="David"/>
      <family val="2"/>
      <charset val="177"/>
    </font>
    <font>
      <sz val="22"/>
      <name val="David"/>
      <family val="2"/>
      <charset val="177"/>
    </font>
    <font>
      <sz val="24"/>
      <name val="David"/>
      <family val="2"/>
      <charset val="177"/>
    </font>
    <font>
      <sz val="24"/>
      <color indexed="8"/>
      <name val="David"/>
      <family val="2"/>
      <charset val="177"/>
    </font>
    <font>
      <sz val="18"/>
      <color indexed="8"/>
      <name val="David"/>
      <family val="2"/>
      <charset val="177"/>
    </font>
    <font>
      <sz val="26"/>
      <color indexed="8"/>
      <name val="David"/>
      <family val="2"/>
      <charset val="177"/>
    </font>
    <font>
      <sz val="22"/>
      <color indexed="8"/>
      <name val="David"/>
      <family val="2"/>
      <charset val="177"/>
    </font>
    <font>
      <sz val="10"/>
      <color indexed="8"/>
      <name val="Arial"/>
      <family val="2"/>
    </font>
    <font>
      <sz val="18"/>
      <color indexed="10"/>
      <name val="David"/>
      <family val="2"/>
      <charset val="177"/>
    </font>
    <font>
      <sz val="18"/>
      <color theme="1"/>
      <name val="David"/>
      <family val="2"/>
      <charset val="177"/>
    </font>
    <font>
      <b/>
      <sz val="18"/>
      <color indexed="8"/>
      <name val="David"/>
      <family val="2"/>
      <charset val="177"/>
    </font>
    <font>
      <sz val="22"/>
      <color theme="1"/>
      <name val="David"/>
      <family val="2"/>
      <charset val="177"/>
    </font>
    <font>
      <b/>
      <sz val="26"/>
      <color indexed="8"/>
      <name val="David"/>
      <family val="2"/>
      <charset val="177"/>
    </font>
    <font>
      <b/>
      <sz val="22"/>
      <color indexed="8"/>
      <name val="David"/>
      <family val="2"/>
      <charset val="177"/>
    </font>
    <font>
      <b/>
      <sz val="26"/>
      <color theme="1"/>
      <name val="David"/>
      <family val="2"/>
      <charset val="177"/>
    </font>
    <font>
      <b/>
      <u/>
      <sz val="22"/>
      <color theme="1"/>
      <name val="David"/>
      <family val="2"/>
    </font>
    <font>
      <b/>
      <sz val="20"/>
      <name val="David"/>
      <family val="2"/>
    </font>
    <font>
      <b/>
      <sz val="20"/>
      <color indexed="10"/>
      <name val="David"/>
      <family val="2"/>
    </font>
    <font>
      <b/>
      <sz val="20"/>
      <color indexed="9"/>
      <name val="David"/>
      <family val="2"/>
    </font>
    <font>
      <b/>
      <sz val="26"/>
      <color rgb="FF1F497D"/>
      <name val="Arial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000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 diagonalUp="1" diagonalDown="1"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 style="thin">
        <color indexed="64"/>
      </diagonal>
    </border>
    <border diagonalUp="1" diagonalDown="1">
      <left style="thin">
        <color indexed="64"/>
      </left>
      <right style="thin">
        <color indexed="64"/>
      </right>
      <top/>
      <bottom style="medium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6" fillId="0" borderId="0"/>
  </cellStyleXfs>
  <cellXfs count="143">
    <xf numFmtId="0" fontId="0" fillId="0" borderId="0" xfId="0"/>
    <xf numFmtId="0" fontId="2" fillId="2" borderId="1" xfId="0" applyFont="1" applyFill="1" applyBorder="1" applyAlignment="1">
      <alignment horizontal="center" vertical="center" wrapText="1" readingOrder="2"/>
    </xf>
    <xf numFmtId="0" fontId="3" fillId="2" borderId="1" xfId="0" applyFont="1" applyFill="1" applyBorder="1" applyAlignment="1">
      <alignment horizontal="center" vertical="center" wrapText="1" readingOrder="2"/>
    </xf>
    <xf numFmtId="0" fontId="2" fillId="2" borderId="2" xfId="0" applyFont="1" applyFill="1" applyBorder="1" applyAlignment="1">
      <alignment horizontal="center" vertical="center" wrapText="1" readingOrder="2"/>
    </xf>
    <xf numFmtId="0" fontId="4" fillId="3" borderId="3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 vertical="center" wrapText="1" readingOrder="2"/>
    </xf>
    <xf numFmtId="164" fontId="5" fillId="4" borderId="5" xfId="0" applyNumberFormat="1" applyFont="1" applyFill="1" applyBorder="1" applyAlignment="1">
      <alignment horizontal="center" vertical="center" wrapText="1" readingOrder="2"/>
    </xf>
    <xf numFmtId="165" fontId="8" fillId="6" borderId="1" xfId="0" applyNumberFormat="1" applyFont="1" applyFill="1" applyBorder="1" applyAlignment="1">
      <alignment horizontal="center" vertical="center" wrapText="1" readingOrder="2"/>
    </xf>
    <xf numFmtId="4" fontId="3" fillId="4" borderId="5" xfId="0" applyNumberFormat="1" applyFont="1" applyFill="1" applyBorder="1" applyAlignment="1">
      <alignment horizontal="center" vertical="center" wrapText="1" readingOrder="2"/>
    </xf>
    <xf numFmtId="0" fontId="2" fillId="0" borderId="3" xfId="0" applyFont="1" applyBorder="1" applyAlignment="1">
      <alignment horizontal="center" vertical="center" wrapText="1" readingOrder="2"/>
    </xf>
    <xf numFmtId="0" fontId="4" fillId="0" borderId="0" xfId="0" applyFont="1" applyAlignment="1">
      <alignment wrapText="1"/>
    </xf>
    <xf numFmtId="0" fontId="2" fillId="2" borderId="6" xfId="0" applyFont="1" applyFill="1" applyBorder="1" applyAlignment="1">
      <alignment horizontal="center" vertical="center" wrapText="1" readingOrder="2"/>
    </xf>
    <xf numFmtId="0" fontId="3" fillId="2" borderId="6" xfId="0" applyFont="1" applyFill="1" applyBorder="1" applyAlignment="1">
      <alignment horizontal="center" vertical="center" wrapText="1" readingOrder="2"/>
    </xf>
    <xf numFmtId="0" fontId="2" fillId="2" borderId="7" xfId="0" applyFont="1" applyFill="1" applyBorder="1" applyAlignment="1">
      <alignment horizontal="center" vertical="center" wrapText="1" readingOrder="2"/>
    </xf>
    <xf numFmtId="0" fontId="2" fillId="2" borderId="8" xfId="0" applyFont="1" applyFill="1" applyBorder="1" applyAlignment="1">
      <alignment horizontal="center" vertical="center" wrapText="1" readingOrder="2"/>
    </xf>
    <xf numFmtId="0" fontId="2" fillId="2" borderId="9" xfId="0" applyFont="1" applyFill="1" applyBorder="1" applyAlignment="1">
      <alignment horizontal="center" vertical="center" wrapText="1" readingOrder="2"/>
    </xf>
    <xf numFmtId="164" fontId="5" fillId="4" borderId="7" xfId="0" applyNumberFormat="1" applyFont="1" applyFill="1" applyBorder="1" applyAlignment="1">
      <alignment horizontal="center" vertical="center" wrapText="1" readingOrder="2"/>
    </xf>
    <xf numFmtId="165" fontId="6" fillId="5" borderId="6" xfId="0" applyNumberFormat="1" applyFont="1" applyFill="1" applyBorder="1" applyAlignment="1">
      <alignment horizontal="center" vertical="center" wrapText="1" readingOrder="2"/>
    </xf>
    <xf numFmtId="165" fontId="8" fillId="6" borderId="6" xfId="0" applyNumberFormat="1" applyFont="1" applyFill="1" applyBorder="1" applyAlignment="1">
      <alignment horizontal="center" vertical="center" wrapText="1" readingOrder="2"/>
    </xf>
    <xf numFmtId="4" fontId="3" fillId="4" borderId="7" xfId="0" applyNumberFormat="1" applyFont="1" applyFill="1" applyBorder="1" applyAlignment="1">
      <alignment horizontal="center" vertical="center" wrapText="1" readingOrder="2"/>
    </xf>
    <xf numFmtId="1" fontId="9" fillId="2" borderId="3" xfId="0" applyNumberFormat="1" applyFont="1" applyFill="1" applyBorder="1" applyAlignment="1">
      <alignment horizontal="center" vertical="center" wrapText="1" readingOrder="2"/>
    </xf>
    <xf numFmtId="0" fontId="10" fillId="0" borderId="3" xfId="0" applyFont="1" applyFill="1" applyBorder="1" applyAlignment="1">
      <alignment horizontal="center" vertical="center" wrapText="1" readingOrder="2"/>
    </xf>
    <xf numFmtId="0" fontId="9" fillId="0" borderId="10" xfId="0" applyFont="1" applyFill="1" applyBorder="1" applyAlignment="1">
      <alignment horizontal="center" vertical="center" wrapText="1" readingOrder="2"/>
    </xf>
    <xf numFmtId="0" fontId="9" fillId="3" borderId="3" xfId="0" applyFont="1" applyFill="1" applyBorder="1" applyAlignment="1">
      <alignment horizontal="center" vertical="center" wrapText="1" readingOrder="2"/>
    </xf>
    <xf numFmtId="0" fontId="9" fillId="7" borderId="11" xfId="0" applyFont="1" applyFill="1" applyBorder="1" applyAlignment="1">
      <alignment horizontal="center" vertical="center" wrapText="1" readingOrder="2"/>
    </xf>
    <xf numFmtId="41" fontId="11" fillId="0" borderId="10" xfId="1" applyNumberFormat="1" applyFont="1" applyBorder="1" applyAlignment="1">
      <alignment horizontal="center" vertical="center" wrapText="1" readingOrder="2"/>
    </xf>
    <xf numFmtId="164" fontId="2" fillId="8" borderId="3" xfId="0" applyNumberFormat="1" applyFont="1" applyFill="1" applyBorder="1" applyAlignment="1" applyProtection="1">
      <alignment horizontal="center" vertical="center" wrapText="1" readingOrder="2"/>
      <protection locked="0"/>
    </xf>
    <xf numFmtId="164" fontId="8" fillId="8" borderId="3" xfId="0" applyNumberFormat="1" applyFont="1" applyFill="1" applyBorder="1" applyAlignment="1">
      <alignment horizontal="center" vertical="center" wrapText="1" readingOrder="2"/>
    </xf>
    <xf numFmtId="4" fontId="10" fillId="0" borderId="3" xfId="0" applyNumberFormat="1" applyFont="1" applyBorder="1" applyAlignment="1">
      <alignment horizontal="center" vertical="center" wrapText="1" readingOrder="2"/>
    </xf>
    <xf numFmtId="0" fontId="9" fillId="0" borderId="3" xfId="0" applyFont="1" applyBorder="1" applyAlignment="1" applyProtection="1">
      <alignment horizontal="center" vertical="center" wrapText="1" readingOrder="2"/>
      <protection locked="0"/>
    </xf>
    <xf numFmtId="0" fontId="9" fillId="0" borderId="0" xfId="0" applyFont="1" applyBorder="1" applyAlignment="1">
      <alignment horizontal="center" vertical="center" wrapText="1" readingOrder="2"/>
    </xf>
    <xf numFmtId="0" fontId="9" fillId="0" borderId="11" xfId="0" applyFont="1" applyFill="1" applyBorder="1" applyAlignment="1">
      <alignment horizontal="center" vertical="center" wrapText="1" readingOrder="2"/>
    </xf>
    <xf numFmtId="0" fontId="3" fillId="2" borderId="3" xfId="0" applyFont="1" applyFill="1" applyBorder="1" applyAlignment="1">
      <alignment horizontal="center" vertical="center" wrapText="1" readingOrder="2"/>
    </xf>
    <xf numFmtId="0" fontId="2" fillId="2" borderId="10" xfId="0" applyFont="1" applyFill="1" applyBorder="1" applyAlignment="1">
      <alignment horizontal="center" vertical="center" wrapText="1" readingOrder="2"/>
    </xf>
    <xf numFmtId="0" fontId="2" fillId="2" borderId="3" xfId="0" applyFont="1" applyFill="1" applyBorder="1" applyAlignment="1">
      <alignment horizontal="center" vertical="center" wrapText="1" readingOrder="2"/>
    </xf>
    <xf numFmtId="165" fontId="12" fillId="9" borderId="13" xfId="1" applyNumberFormat="1" applyFont="1" applyFill="1" applyBorder="1" applyAlignment="1" applyProtection="1">
      <alignment horizontal="center" vertical="center" wrapText="1"/>
    </xf>
    <xf numFmtId="165" fontId="13" fillId="9" borderId="13" xfId="1" applyNumberFormat="1" applyFont="1" applyFill="1" applyBorder="1" applyAlignment="1" applyProtection="1">
      <alignment vertical="center" wrapText="1"/>
    </xf>
    <xf numFmtId="165" fontId="14" fillId="9" borderId="13" xfId="1" applyNumberFormat="1" applyFont="1" applyFill="1" applyBorder="1" applyAlignment="1" applyProtection="1">
      <alignment vertical="center" wrapText="1"/>
    </xf>
    <xf numFmtId="165" fontId="15" fillId="9" borderId="13" xfId="1" applyNumberFormat="1" applyFont="1" applyFill="1" applyBorder="1" applyAlignment="1" applyProtection="1">
      <alignment vertical="center" wrapText="1"/>
    </xf>
    <xf numFmtId="164" fontId="13" fillId="9" borderId="13" xfId="1" applyNumberFormat="1" applyFont="1" applyFill="1" applyBorder="1" applyAlignment="1" applyProtection="1">
      <alignment vertical="center" wrapText="1"/>
    </xf>
    <xf numFmtId="0" fontId="9" fillId="0" borderId="0" xfId="0" applyFont="1" applyFill="1" applyBorder="1" applyAlignment="1">
      <alignment horizontal="center" vertical="center" wrapText="1" readingOrder="2"/>
    </xf>
    <xf numFmtId="0" fontId="9" fillId="0" borderId="3" xfId="0" applyFont="1" applyFill="1" applyBorder="1" applyAlignment="1">
      <alignment horizontal="center" vertical="center" wrapText="1" readingOrder="2"/>
    </xf>
    <xf numFmtId="0" fontId="9" fillId="0" borderId="3" xfId="0" applyFont="1" applyFill="1" applyBorder="1" applyAlignment="1" applyProtection="1">
      <alignment horizontal="center" vertical="center" wrapText="1" readingOrder="2"/>
      <protection locked="0"/>
    </xf>
    <xf numFmtId="0" fontId="13" fillId="0" borderId="3" xfId="0" applyFont="1" applyFill="1" applyBorder="1" applyAlignment="1">
      <alignment horizontal="center" vertical="center" wrapText="1"/>
    </xf>
    <xf numFmtId="0" fontId="9" fillId="10" borderId="3" xfId="0" applyFont="1" applyFill="1" applyBorder="1" applyAlignment="1">
      <alignment horizontal="center" vertical="center" wrapText="1" readingOrder="2"/>
    </xf>
    <xf numFmtId="0" fontId="9" fillId="2" borderId="3" xfId="0" applyFont="1" applyFill="1" applyBorder="1" applyAlignment="1">
      <alignment horizontal="center" vertical="center" wrapText="1" readingOrder="2"/>
    </xf>
    <xf numFmtId="0" fontId="13" fillId="3" borderId="3" xfId="0" applyFont="1" applyFill="1" applyBorder="1" applyAlignment="1">
      <alignment horizontal="center" wrapText="1"/>
    </xf>
    <xf numFmtId="0" fontId="13" fillId="0" borderId="3" xfId="0" applyFont="1" applyFill="1" applyBorder="1" applyAlignment="1" applyProtection="1">
      <alignment wrapText="1"/>
      <protection locked="0"/>
    </xf>
    <xf numFmtId="0" fontId="13" fillId="0" borderId="0" xfId="0" applyFont="1" applyFill="1" applyAlignment="1">
      <alignment wrapText="1"/>
    </xf>
    <xf numFmtId="0" fontId="9" fillId="10" borderId="3" xfId="0" applyFont="1" applyFill="1" applyBorder="1" applyAlignment="1" applyProtection="1">
      <alignment horizontal="center" vertical="center" wrapText="1" readingOrder="2"/>
      <protection locked="0"/>
    </xf>
    <xf numFmtId="0" fontId="9" fillId="10" borderId="0" xfId="0" applyFont="1" applyFill="1" applyBorder="1" applyAlignment="1">
      <alignment horizontal="center" vertical="center" wrapText="1" readingOrder="2"/>
    </xf>
    <xf numFmtId="0" fontId="10" fillId="10" borderId="3" xfId="0" applyFont="1" applyFill="1" applyBorder="1" applyAlignment="1">
      <alignment horizontal="center" vertical="center" wrapText="1" readingOrder="2"/>
    </xf>
    <xf numFmtId="0" fontId="10" fillId="10" borderId="3" xfId="2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wrapText="1"/>
    </xf>
    <xf numFmtId="4" fontId="10" fillId="0" borderId="9" xfId="0" applyNumberFormat="1" applyFont="1" applyBorder="1" applyAlignment="1">
      <alignment horizontal="center" vertical="center" wrapText="1" readingOrder="2"/>
    </xf>
    <xf numFmtId="0" fontId="9" fillId="10" borderId="9" xfId="0" applyFont="1" applyFill="1" applyBorder="1" applyAlignment="1" applyProtection="1">
      <alignment horizontal="center" vertical="center" wrapText="1" readingOrder="2"/>
      <protection locked="0"/>
    </xf>
    <xf numFmtId="0" fontId="9" fillId="0" borderId="12" xfId="0" applyFont="1" applyFill="1" applyBorder="1" applyAlignment="1">
      <alignment vertical="center" wrapText="1" readingOrder="2"/>
    </xf>
    <xf numFmtId="0" fontId="15" fillId="0" borderId="3" xfId="2" applyFont="1" applyFill="1" applyBorder="1" applyAlignment="1">
      <alignment horizontal="center" vertical="center" wrapText="1"/>
    </xf>
    <xf numFmtId="164" fontId="13" fillId="9" borderId="14" xfId="1" applyNumberFormat="1" applyFont="1" applyFill="1" applyBorder="1" applyAlignment="1" applyProtection="1">
      <alignment vertical="center" wrapText="1"/>
    </xf>
    <xf numFmtId="0" fontId="9" fillId="0" borderId="3" xfId="0" applyFont="1" applyBorder="1" applyAlignment="1">
      <alignment horizontal="center" vertical="center" wrapText="1" readingOrder="2"/>
    </xf>
    <xf numFmtId="0" fontId="10" fillId="0" borderId="6" xfId="0" applyFont="1" applyFill="1" applyBorder="1" applyAlignment="1">
      <alignment horizontal="center" vertical="center" wrapText="1" readingOrder="2"/>
    </xf>
    <xf numFmtId="0" fontId="9" fillId="0" borderId="7" xfId="0" applyFont="1" applyFill="1" applyBorder="1" applyAlignment="1">
      <alignment horizontal="center" vertical="center" wrapText="1" readingOrder="2"/>
    </xf>
    <xf numFmtId="0" fontId="9" fillId="0" borderId="8" xfId="0" applyFont="1" applyFill="1" applyBorder="1" applyAlignment="1">
      <alignment horizontal="center" vertical="center" wrapText="1" readingOrder="2"/>
    </xf>
    <xf numFmtId="41" fontId="11" fillId="0" borderId="7" xfId="1" applyNumberFormat="1" applyFont="1" applyBorder="1" applyAlignment="1">
      <alignment horizontal="center" vertical="center" wrapText="1" readingOrder="2"/>
    </xf>
    <xf numFmtId="164" fontId="8" fillId="8" borderId="6" xfId="0" applyNumberFormat="1" applyFont="1" applyFill="1" applyBorder="1" applyAlignment="1">
      <alignment horizontal="center" vertical="center" wrapText="1" readingOrder="2"/>
    </xf>
    <xf numFmtId="4" fontId="10" fillId="0" borderId="6" xfId="0" applyNumberFormat="1" applyFont="1" applyBorder="1" applyAlignment="1">
      <alignment horizontal="center" vertical="center" wrapText="1" readingOrder="2"/>
    </xf>
    <xf numFmtId="0" fontId="9" fillId="0" borderId="6" xfId="0" applyFont="1" applyFill="1" applyBorder="1" applyAlignment="1" applyProtection="1">
      <alignment horizontal="center" vertical="center" wrapText="1" readingOrder="2"/>
      <protection locked="0"/>
    </xf>
    <xf numFmtId="0" fontId="13" fillId="2" borderId="3" xfId="2" applyFont="1" applyFill="1" applyBorder="1" applyAlignment="1">
      <alignment horizontal="center" vertical="center" wrapText="1"/>
    </xf>
    <xf numFmtId="166" fontId="13" fillId="0" borderId="10" xfId="2" applyNumberFormat="1" applyFont="1" applyFill="1" applyBorder="1" applyAlignment="1">
      <alignment horizontal="center" vertical="center" wrapText="1"/>
    </xf>
    <xf numFmtId="0" fontId="17" fillId="0" borderId="3" xfId="0" applyFont="1" applyFill="1" applyBorder="1" applyAlignment="1">
      <alignment horizontal="center" vertical="center" wrapText="1" readingOrder="2"/>
    </xf>
    <xf numFmtId="0" fontId="9" fillId="0" borderId="9" xfId="0" applyFont="1" applyBorder="1" applyAlignment="1" applyProtection="1">
      <alignment horizontal="center" vertical="center" wrapText="1" readingOrder="2"/>
      <protection locked="0"/>
    </xf>
    <xf numFmtId="0" fontId="18" fillId="0" borderId="3" xfId="0" applyFont="1" applyBorder="1" applyAlignment="1" applyProtection="1">
      <alignment wrapText="1"/>
      <protection locked="0"/>
    </xf>
    <xf numFmtId="0" fontId="18" fillId="0" borderId="0" xfId="0" applyFont="1" applyAlignment="1">
      <alignment wrapText="1"/>
    </xf>
    <xf numFmtId="0" fontId="18" fillId="3" borderId="3" xfId="0" applyFont="1" applyFill="1" applyBorder="1" applyAlignment="1">
      <alignment horizontal="center" wrapText="1"/>
    </xf>
    <xf numFmtId="0" fontId="18" fillId="0" borderId="3" xfId="0" applyFont="1" applyFill="1" applyBorder="1" applyAlignment="1" applyProtection="1">
      <alignment wrapText="1"/>
      <protection locked="0"/>
    </xf>
    <xf numFmtId="0" fontId="18" fillId="0" borderId="0" xfId="0" applyFont="1" applyFill="1" applyAlignment="1">
      <alignment wrapText="1"/>
    </xf>
    <xf numFmtId="0" fontId="9" fillId="0" borderId="3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 readingOrder="2"/>
    </xf>
    <xf numFmtId="164" fontId="12" fillId="9" borderId="13" xfId="1" applyNumberFormat="1" applyFont="1" applyFill="1" applyBorder="1" applyAlignment="1" applyProtection="1">
      <alignment horizontal="center" vertical="center" wrapText="1"/>
    </xf>
    <xf numFmtId="164" fontId="14" fillId="9" borderId="13" xfId="1" applyNumberFormat="1" applyFont="1" applyFill="1" applyBorder="1" applyAlignment="1" applyProtection="1">
      <alignment vertical="center" wrapText="1"/>
    </xf>
    <xf numFmtId="164" fontId="15" fillId="9" borderId="13" xfId="1" applyNumberFormat="1" applyFont="1" applyFill="1" applyBorder="1" applyAlignment="1" applyProtection="1">
      <alignment vertical="center" wrapText="1"/>
    </xf>
    <xf numFmtId="1" fontId="9" fillId="2" borderId="16" xfId="0" applyNumberFormat="1" applyFont="1" applyFill="1" applyBorder="1" applyAlignment="1">
      <alignment horizontal="center" vertical="center" wrapText="1" readingOrder="2"/>
    </xf>
    <xf numFmtId="0" fontId="10" fillId="0" borderId="3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7" fillId="0" borderId="17" xfId="0" applyFont="1" applyBorder="1" applyAlignment="1">
      <alignment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10" xfId="0" applyFont="1" applyFill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 readingOrder="2"/>
    </xf>
    <xf numFmtId="0" fontId="9" fillId="10" borderId="10" xfId="0" applyFont="1" applyFill="1" applyBorder="1" applyAlignment="1">
      <alignment horizontal="center" vertical="center" wrapText="1" readingOrder="2"/>
    </xf>
    <xf numFmtId="0" fontId="13" fillId="0" borderId="3" xfId="0" applyFont="1" applyFill="1" applyBorder="1" applyAlignment="1">
      <alignment vertical="center" wrapText="1"/>
    </xf>
    <xf numFmtId="0" fontId="9" fillId="7" borderId="3" xfId="0" applyFont="1" applyFill="1" applyBorder="1" applyAlignment="1">
      <alignment horizontal="center" vertical="center" wrapText="1" readingOrder="2"/>
    </xf>
    <xf numFmtId="0" fontId="17" fillId="0" borderId="3" xfId="0" applyFont="1" applyBorder="1" applyAlignment="1">
      <alignment vertical="center" wrapText="1"/>
    </xf>
    <xf numFmtId="0" fontId="19" fillId="0" borderId="3" xfId="0" applyFont="1" applyBorder="1" applyAlignment="1">
      <alignment wrapText="1"/>
    </xf>
    <xf numFmtId="0" fontId="19" fillId="0" borderId="3" xfId="0" applyFont="1" applyFill="1" applyBorder="1" applyAlignment="1">
      <alignment horizontal="center" wrapText="1"/>
    </xf>
    <xf numFmtId="0" fontId="13" fillId="0" borderId="3" xfId="0" applyFont="1" applyBorder="1" applyAlignment="1" applyProtection="1">
      <alignment wrapText="1"/>
    </xf>
    <xf numFmtId="0" fontId="19" fillId="0" borderId="3" xfId="0" applyFont="1" applyBorder="1" applyAlignment="1" applyProtection="1">
      <alignment wrapText="1"/>
    </xf>
    <xf numFmtId="41" fontId="11" fillId="0" borderId="3" xfId="1" applyNumberFormat="1" applyFont="1" applyBorder="1" applyAlignment="1">
      <alignment horizontal="center" vertical="center" wrapText="1" readingOrder="2"/>
    </xf>
    <xf numFmtId="0" fontId="20" fillId="0" borderId="0" xfId="0" applyFont="1" applyAlignment="1">
      <alignment wrapText="1"/>
    </xf>
    <xf numFmtId="0" fontId="17" fillId="0" borderId="0" xfId="0" applyFont="1" applyAlignment="1">
      <alignment wrapText="1"/>
    </xf>
    <xf numFmtId="0" fontId="11" fillId="0" borderId="0" xfId="0" applyFont="1" applyAlignment="1">
      <alignment horizontal="center" wrapText="1"/>
    </xf>
    <xf numFmtId="165" fontId="18" fillId="0" borderId="0" xfId="0" applyNumberFormat="1" applyFont="1" applyAlignment="1">
      <alignment wrapText="1"/>
    </xf>
    <xf numFmtId="165" fontId="21" fillId="0" borderId="0" xfId="0" applyNumberFormat="1" applyFont="1" applyBorder="1" applyAlignment="1" applyProtection="1">
      <alignment horizontal="center" vertical="center" wrapText="1" readingOrder="2"/>
    </xf>
    <xf numFmtId="4" fontId="22" fillId="0" borderId="0" xfId="0" applyNumberFormat="1" applyFont="1" applyAlignment="1">
      <alignment horizontal="center" vertical="center" wrapText="1"/>
    </xf>
    <xf numFmtId="165" fontId="18" fillId="0" borderId="0" xfId="0" applyNumberFormat="1" applyFont="1" applyBorder="1" applyAlignment="1">
      <alignment wrapText="1"/>
    </xf>
    <xf numFmtId="0" fontId="23" fillId="0" borderId="3" xfId="0" applyFont="1" applyBorder="1" applyAlignment="1">
      <alignment horizontal="center" vertical="center" wrapText="1"/>
    </xf>
    <xf numFmtId="165" fontId="23" fillId="0" borderId="0" xfId="0" applyNumberFormat="1" applyFont="1" applyAlignment="1">
      <alignment horizontal="center" vertical="center" wrapText="1" readingOrder="2"/>
    </xf>
    <xf numFmtId="4" fontId="20" fillId="0" borderId="0" xfId="0" applyNumberFormat="1" applyFont="1" applyAlignment="1">
      <alignment wrapText="1"/>
    </xf>
    <xf numFmtId="0" fontId="20" fillId="0" borderId="0" xfId="0" applyFont="1" applyAlignment="1" applyProtection="1">
      <alignment wrapText="1"/>
      <protection locked="0"/>
    </xf>
    <xf numFmtId="0" fontId="17" fillId="0" borderId="0" xfId="0" applyFont="1" applyAlignment="1" applyProtection="1">
      <alignment wrapText="1"/>
      <protection locked="0"/>
    </xf>
    <xf numFmtId="0" fontId="19" fillId="0" borderId="0" xfId="0" applyFont="1" applyBorder="1" applyAlignment="1" applyProtection="1">
      <alignment horizontal="center" vertical="center" wrapText="1"/>
    </xf>
    <xf numFmtId="0" fontId="5" fillId="0" borderId="0" xfId="0" applyFont="1" applyBorder="1" applyAlignment="1" applyProtection="1">
      <alignment horizontal="center" vertical="center" wrapText="1"/>
    </xf>
    <xf numFmtId="165" fontId="19" fillId="0" borderId="0" xfId="0" applyNumberFormat="1" applyFont="1" applyBorder="1" applyAlignment="1" applyProtection="1">
      <alignment horizontal="center" vertical="center" wrapText="1"/>
      <protection locked="0"/>
    </xf>
    <xf numFmtId="4" fontId="22" fillId="0" borderId="0" xfId="0" applyNumberFormat="1" applyFont="1" applyBorder="1" applyAlignment="1" applyProtection="1">
      <alignment horizontal="center" vertical="center" wrapText="1"/>
    </xf>
    <xf numFmtId="0" fontId="22" fillId="0" borderId="18" xfId="0" applyFont="1" applyBorder="1" applyAlignment="1" applyProtection="1">
      <alignment horizontal="center" vertical="center" wrapText="1"/>
    </xf>
    <xf numFmtId="0" fontId="19" fillId="0" borderId="18" xfId="0" applyFont="1" applyBorder="1" applyAlignment="1" applyProtection="1">
      <alignment horizontal="center" vertical="center" wrapText="1"/>
    </xf>
    <xf numFmtId="165" fontId="19" fillId="0" borderId="18" xfId="0" applyNumberFormat="1" applyFont="1" applyBorder="1" applyAlignment="1" applyProtection="1">
      <alignment horizontal="center" vertical="center" wrapText="1"/>
    </xf>
    <xf numFmtId="0" fontId="21" fillId="0" borderId="0" xfId="0" applyFont="1" applyBorder="1" applyAlignment="1" applyProtection="1">
      <alignment vertical="center" wrapText="1"/>
    </xf>
    <xf numFmtId="0" fontId="22" fillId="0" borderId="0" xfId="0" applyFont="1" applyBorder="1" applyAlignment="1" applyProtection="1">
      <alignment vertical="center" wrapText="1"/>
    </xf>
    <xf numFmtId="165" fontId="23" fillId="0" borderId="0" xfId="0" applyNumberFormat="1" applyFont="1" applyFill="1" applyAlignment="1">
      <alignment horizontal="center" vertical="center" wrapText="1" readingOrder="2"/>
    </xf>
    <xf numFmtId="4" fontId="20" fillId="0" borderId="0" xfId="0" applyNumberFormat="1" applyFont="1" applyFill="1" applyAlignment="1">
      <alignment wrapText="1"/>
    </xf>
    <xf numFmtId="0" fontId="18" fillId="9" borderId="0" xfId="0" applyFont="1" applyFill="1" applyAlignment="1">
      <alignment wrapText="1"/>
    </xf>
    <xf numFmtId="0" fontId="20" fillId="9" borderId="0" xfId="0" applyFont="1" applyFill="1" applyAlignment="1">
      <alignment wrapText="1"/>
    </xf>
    <xf numFmtId="0" fontId="17" fillId="9" borderId="0" xfId="0" applyFont="1" applyFill="1" applyAlignment="1">
      <alignment wrapText="1"/>
    </xf>
    <xf numFmtId="0" fontId="11" fillId="9" borderId="0" xfId="0" applyFont="1" applyFill="1" applyAlignment="1">
      <alignment horizontal="center" wrapText="1"/>
    </xf>
    <xf numFmtId="165" fontId="18" fillId="9" borderId="0" xfId="0" applyNumberFormat="1" applyFont="1" applyFill="1" applyAlignment="1">
      <alignment wrapText="1"/>
    </xf>
    <xf numFmtId="165" fontId="23" fillId="9" borderId="0" xfId="0" applyNumberFormat="1" applyFont="1" applyFill="1" applyAlignment="1">
      <alignment horizontal="center" vertical="center" wrapText="1" readingOrder="2"/>
    </xf>
    <xf numFmtId="4" fontId="20" fillId="9" borderId="0" xfId="0" applyNumberFormat="1" applyFont="1" applyFill="1" applyAlignment="1">
      <alignment wrapText="1"/>
    </xf>
    <xf numFmtId="167" fontId="8" fillId="11" borderId="3" xfId="0" applyNumberFormat="1" applyFont="1" applyFill="1" applyBorder="1" applyAlignment="1">
      <alignment horizontal="center" vertical="center" wrapText="1" readingOrder="1"/>
    </xf>
    <xf numFmtId="0" fontId="9" fillId="0" borderId="12" xfId="0" applyFont="1" applyFill="1" applyBorder="1" applyAlignment="1">
      <alignment horizontal="center" vertical="center" wrapText="1" readingOrder="2"/>
    </xf>
    <xf numFmtId="0" fontId="9" fillId="0" borderId="9" xfId="0" applyFont="1" applyFill="1" applyBorder="1" applyAlignment="1">
      <alignment horizontal="center" vertical="center" wrapText="1" readingOrder="2"/>
    </xf>
    <xf numFmtId="0" fontId="9" fillId="0" borderId="6" xfId="0" applyFont="1" applyFill="1" applyBorder="1" applyAlignment="1">
      <alignment horizontal="center" vertical="center" wrapText="1" readingOrder="2"/>
    </xf>
    <xf numFmtId="0" fontId="20" fillId="0" borderId="0" xfId="0" applyFont="1" applyBorder="1" applyAlignment="1">
      <alignment horizontal="center" vertical="center"/>
    </xf>
    <xf numFmtId="0" fontId="10" fillId="0" borderId="3" xfId="0" applyFont="1" applyFill="1" applyBorder="1" applyAlignment="1">
      <alignment horizontal="center" vertical="center" readingOrder="2"/>
    </xf>
    <xf numFmtId="0" fontId="18" fillId="3" borderId="3" xfId="0" applyFont="1" applyFill="1" applyBorder="1" applyAlignment="1">
      <alignment horizontal="center"/>
    </xf>
    <xf numFmtId="0" fontId="24" fillId="0" borderId="0" xfId="0" applyFont="1" applyAlignment="1">
      <alignment vertical="center" wrapText="1"/>
    </xf>
    <xf numFmtId="0" fontId="9" fillId="0" borderId="12" xfId="0" applyFont="1" applyFill="1" applyBorder="1" applyAlignment="1">
      <alignment horizontal="center" vertical="center" wrapText="1" readingOrder="2"/>
    </xf>
    <xf numFmtId="0" fontId="9" fillId="0" borderId="9" xfId="0" applyFont="1" applyFill="1" applyBorder="1" applyAlignment="1">
      <alignment horizontal="center" vertical="center" wrapText="1" readingOrder="2"/>
    </xf>
    <xf numFmtId="0" fontId="9" fillId="0" borderId="6" xfId="0" applyFont="1" applyFill="1" applyBorder="1" applyAlignment="1">
      <alignment horizontal="center" vertical="center" wrapText="1" readingOrder="2"/>
    </xf>
    <xf numFmtId="165" fontId="27" fillId="5" borderId="1" xfId="0" applyNumberFormat="1" applyFont="1" applyFill="1" applyBorder="1" applyAlignment="1">
      <alignment horizontal="center" vertical="center" wrapText="1" readingOrder="2"/>
    </xf>
    <xf numFmtId="0" fontId="28" fillId="0" borderId="0" xfId="0" applyFont="1"/>
  </cellXfs>
  <cellStyles count="3">
    <cellStyle name="Comma" xfId="1" builtinId="3"/>
    <cellStyle name="Normal" xfId="0" builtinId="0"/>
    <cellStyle name="Normal_גיליון1" xfId="2"/>
  </cellStyles>
  <dxfs count="28">
    <dxf>
      <fill>
        <patternFill>
          <bgColor theme="1" tint="4.9989318521683403E-2"/>
        </patternFill>
      </fill>
    </dxf>
    <dxf>
      <fill>
        <patternFill>
          <bgColor theme="1" tint="4.9989318521683403E-2"/>
        </patternFill>
      </fill>
    </dxf>
    <dxf>
      <fill>
        <patternFill>
          <bgColor theme="1" tint="4.9989318521683403E-2"/>
        </patternFill>
      </fill>
    </dxf>
    <dxf>
      <fill>
        <patternFill>
          <bgColor theme="1" tint="4.9989318521683403E-2"/>
        </patternFill>
      </fill>
    </dxf>
    <dxf>
      <fill>
        <patternFill>
          <bgColor theme="1" tint="4.9989318521683403E-2"/>
        </patternFill>
      </fill>
    </dxf>
    <dxf>
      <fill>
        <patternFill>
          <bgColor theme="1" tint="4.9989318521683403E-2"/>
        </patternFill>
      </fill>
    </dxf>
    <dxf>
      <fill>
        <patternFill>
          <bgColor theme="1" tint="4.9989318521683403E-2"/>
        </patternFill>
      </fill>
    </dxf>
    <dxf>
      <fill>
        <patternFill>
          <bgColor theme="1" tint="4.9989318521683403E-2"/>
        </patternFill>
      </fill>
    </dxf>
    <dxf>
      <fill>
        <patternFill>
          <bgColor theme="1" tint="4.9989318521683403E-2"/>
        </patternFill>
      </fill>
    </dxf>
    <dxf>
      <fill>
        <patternFill>
          <bgColor theme="1" tint="4.9989318521683403E-2"/>
        </patternFill>
      </fill>
    </dxf>
    <dxf>
      <fill>
        <patternFill>
          <bgColor theme="1" tint="4.9989318521683403E-2"/>
        </patternFill>
      </fill>
    </dxf>
    <dxf>
      <fill>
        <patternFill>
          <bgColor theme="1" tint="4.9989318521683403E-2"/>
        </patternFill>
      </fill>
    </dxf>
    <dxf>
      <fill>
        <patternFill>
          <bgColor theme="1" tint="4.9989318521683403E-2"/>
        </patternFill>
      </fill>
    </dxf>
    <dxf>
      <fill>
        <patternFill>
          <bgColor theme="1" tint="4.9989318521683403E-2"/>
        </patternFill>
      </fill>
    </dxf>
    <dxf>
      <fill>
        <patternFill>
          <bgColor theme="1" tint="4.9989318521683403E-2"/>
        </patternFill>
      </fill>
    </dxf>
    <dxf>
      <fill>
        <patternFill>
          <bgColor theme="1" tint="4.9989318521683403E-2"/>
        </patternFill>
      </fill>
    </dxf>
    <dxf>
      <fill>
        <patternFill>
          <bgColor theme="1" tint="4.9989318521683403E-2"/>
        </patternFill>
      </fill>
    </dxf>
    <dxf>
      <fill>
        <patternFill>
          <bgColor theme="1" tint="4.9989318521683403E-2"/>
        </patternFill>
      </fill>
    </dxf>
    <dxf>
      <fill>
        <patternFill>
          <bgColor theme="1" tint="4.9989318521683403E-2"/>
        </patternFill>
      </fill>
    </dxf>
    <dxf>
      <fill>
        <patternFill>
          <bgColor theme="1" tint="4.9989318521683403E-2"/>
        </patternFill>
      </fill>
    </dxf>
    <dxf>
      <fill>
        <patternFill>
          <bgColor theme="1" tint="4.9989318521683403E-2"/>
        </patternFill>
      </fill>
    </dxf>
    <dxf>
      <fill>
        <patternFill>
          <bgColor theme="1" tint="4.9989318521683403E-2"/>
        </patternFill>
      </fill>
    </dxf>
    <dxf>
      <fill>
        <patternFill>
          <bgColor theme="1" tint="4.9989318521683403E-2"/>
        </patternFill>
      </fill>
    </dxf>
    <dxf>
      <fill>
        <patternFill>
          <bgColor theme="1" tint="4.9989318521683403E-2"/>
        </patternFill>
      </fill>
    </dxf>
    <dxf>
      <fill>
        <patternFill>
          <bgColor theme="1" tint="4.9989318521683403E-2"/>
        </patternFill>
      </fill>
    </dxf>
    <dxf>
      <fill>
        <patternFill>
          <bgColor theme="1" tint="4.9989318521683403E-2"/>
        </patternFill>
      </fill>
    </dxf>
    <dxf>
      <fill>
        <patternFill>
          <bgColor theme="1" tint="4.9989318521683403E-2"/>
        </patternFill>
      </fill>
    </dxf>
    <dxf>
      <fill>
        <patternFill patternType="darkGray"/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10"/>
  <sheetViews>
    <sheetView rightToLeft="1" tabSelected="1" zoomScale="70" zoomScaleNormal="70" workbookViewId="0">
      <pane ySplit="2" topLeftCell="A90" activePane="bottomLeft" state="frozen"/>
      <selection pane="bottomLeft" activeCell="K9" sqref="K9"/>
    </sheetView>
  </sheetViews>
  <sheetFormatPr defaultColWidth="9" defaultRowHeight="33.75" x14ac:dyDescent="0.45"/>
  <cols>
    <col min="1" max="1" width="11.625" style="72" customWidth="1"/>
    <col min="2" max="2" width="49.625" style="100" customWidth="1"/>
    <col min="3" max="3" width="9.375" style="72" bestFit="1" customWidth="1"/>
    <col min="4" max="4" width="9" style="136" hidden="1" customWidth="1"/>
    <col min="5" max="5" width="14.625" style="72" hidden="1" customWidth="1"/>
    <col min="6" max="6" width="81.375" style="72" bestFit="1" customWidth="1"/>
    <col min="7" max="7" width="14.25" style="72" customWidth="1"/>
    <col min="8" max="8" width="21.875" style="101" customWidth="1"/>
    <col min="9" max="9" width="60" style="72" customWidth="1"/>
    <col min="10" max="10" width="18.375" style="102" customWidth="1"/>
    <col min="11" max="11" width="22.375" style="103" customWidth="1"/>
    <col min="12" max="12" width="26.75" style="108" bestFit="1" customWidth="1"/>
    <col min="13" max="13" width="25.125" style="109" bestFit="1" customWidth="1"/>
    <col min="14" max="14" width="35.25" style="72" customWidth="1"/>
    <col min="15" max="15" width="9" style="72"/>
    <col min="16" max="16" width="80.375" style="72" bestFit="1" customWidth="1"/>
    <col min="17" max="16384" width="9" style="72"/>
  </cols>
  <sheetData>
    <row r="1" spans="1:14" ht="71.25" customHeight="1" thickBot="1" x14ac:dyDescent="0.5">
      <c r="F1" s="137" t="s">
        <v>206</v>
      </c>
    </row>
    <row r="2" spans="1:14" s="10" customFormat="1" ht="135" x14ac:dyDescent="0.35">
      <c r="A2" s="1" t="s">
        <v>0</v>
      </c>
      <c r="B2" s="2" t="s">
        <v>1</v>
      </c>
      <c r="C2" s="3" t="s">
        <v>2</v>
      </c>
      <c r="D2" s="4" t="s">
        <v>3</v>
      </c>
      <c r="E2" s="5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6" t="s">
        <v>9</v>
      </c>
      <c r="K2" s="141" t="s">
        <v>208</v>
      </c>
      <c r="L2" s="7" t="s">
        <v>210</v>
      </c>
      <c r="M2" s="8" t="s">
        <v>10</v>
      </c>
      <c r="N2" s="9" t="s">
        <v>11</v>
      </c>
    </row>
    <row r="3" spans="1:14" s="10" customFormat="1" x14ac:dyDescent="0.35">
      <c r="A3" s="11"/>
      <c r="B3" s="12"/>
      <c r="C3" s="13"/>
      <c r="D3" s="4"/>
      <c r="E3" s="14"/>
      <c r="F3" s="15"/>
      <c r="G3" s="15"/>
      <c r="H3" s="15"/>
      <c r="I3" s="15"/>
      <c r="J3" s="16"/>
      <c r="K3" s="17"/>
      <c r="L3" s="18"/>
      <c r="M3" s="19"/>
      <c r="N3" s="9"/>
    </row>
    <row r="4" spans="1:14" s="30" customFormat="1" ht="47.25" customHeight="1" x14ac:dyDescent="0.2">
      <c r="A4" s="20">
        <v>1</v>
      </c>
      <c r="B4" s="21" t="s">
        <v>12</v>
      </c>
      <c r="C4" s="22" t="s">
        <v>13</v>
      </c>
      <c r="D4" s="23"/>
      <c r="E4" s="24">
        <v>4646</v>
      </c>
      <c r="F4" s="138" t="s">
        <v>14</v>
      </c>
      <c r="G4" s="138"/>
      <c r="H4" s="138" t="s">
        <v>15</v>
      </c>
      <c r="I4" s="138" t="s">
        <v>16</v>
      </c>
      <c r="J4" s="25">
        <f>D4+E4</f>
        <v>4646</v>
      </c>
      <c r="K4" s="26"/>
      <c r="L4" s="27"/>
      <c r="M4" s="28">
        <f t="shared" ref="M4:M67" si="0">K4*J4</f>
        <v>0</v>
      </c>
      <c r="N4" s="29"/>
    </row>
    <row r="5" spans="1:14" s="30" customFormat="1" ht="47.25" customHeight="1" x14ac:dyDescent="0.2">
      <c r="A5" s="20">
        <v>2</v>
      </c>
      <c r="B5" s="21" t="s">
        <v>17</v>
      </c>
      <c r="C5" s="22" t="s">
        <v>13</v>
      </c>
      <c r="D5" s="23"/>
      <c r="E5" s="24">
        <v>9300</v>
      </c>
      <c r="F5" s="139"/>
      <c r="G5" s="139"/>
      <c r="H5" s="139"/>
      <c r="I5" s="139"/>
      <c r="J5" s="25">
        <f t="shared" ref="J5:J10" si="1">D5+E5</f>
        <v>9300</v>
      </c>
      <c r="K5" s="26"/>
      <c r="L5" s="27"/>
      <c r="M5" s="28">
        <f t="shared" si="0"/>
        <v>0</v>
      </c>
      <c r="N5" s="29"/>
    </row>
    <row r="6" spans="1:14" s="30" customFormat="1" ht="47.25" customHeight="1" x14ac:dyDescent="0.2">
      <c r="A6" s="20">
        <v>3</v>
      </c>
      <c r="B6" s="21" t="s">
        <v>18</v>
      </c>
      <c r="C6" s="22" t="s">
        <v>13</v>
      </c>
      <c r="D6" s="23">
        <v>455</v>
      </c>
      <c r="E6" s="24">
        <v>7475</v>
      </c>
      <c r="F6" s="139"/>
      <c r="G6" s="139"/>
      <c r="H6" s="139"/>
      <c r="I6" s="139"/>
      <c r="J6" s="25">
        <f t="shared" si="1"/>
        <v>7930</v>
      </c>
      <c r="K6" s="26"/>
      <c r="L6" s="27"/>
      <c r="M6" s="28">
        <f t="shared" si="0"/>
        <v>0</v>
      </c>
      <c r="N6" s="29"/>
    </row>
    <row r="7" spans="1:14" s="30" customFormat="1" ht="47.25" customHeight="1" x14ac:dyDescent="0.2">
      <c r="A7" s="20">
        <v>4</v>
      </c>
      <c r="B7" s="21" t="s">
        <v>19</v>
      </c>
      <c r="C7" s="22" t="s">
        <v>13</v>
      </c>
      <c r="D7" s="23">
        <v>5452</v>
      </c>
      <c r="E7" s="31"/>
      <c r="F7" s="139"/>
      <c r="G7" s="139"/>
      <c r="H7" s="139"/>
      <c r="I7" s="139"/>
      <c r="J7" s="25">
        <f t="shared" si="1"/>
        <v>5452</v>
      </c>
      <c r="K7" s="26"/>
      <c r="L7" s="27"/>
      <c r="M7" s="28">
        <f t="shared" si="0"/>
        <v>0</v>
      </c>
      <c r="N7" s="29"/>
    </row>
    <row r="8" spans="1:14" s="30" customFormat="1" ht="47.25" customHeight="1" x14ac:dyDescent="0.2">
      <c r="A8" s="20">
        <v>5</v>
      </c>
      <c r="B8" s="21" t="s">
        <v>20</v>
      </c>
      <c r="C8" s="22" t="s">
        <v>13</v>
      </c>
      <c r="D8" s="23">
        <v>253</v>
      </c>
      <c r="E8" s="24">
        <v>61525</v>
      </c>
      <c r="F8" s="139"/>
      <c r="G8" s="139"/>
      <c r="H8" s="139"/>
      <c r="I8" s="139"/>
      <c r="J8" s="25">
        <f t="shared" si="1"/>
        <v>61778</v>
      </c>
      <c r="K8" s="26"/>
      <c r="L8" s="27">
        <v>24.4</v>
      </c>
      <c r="M8" s="28">
        <f t="shared" si="0"/>
        <v>0</v>
      </c>
      <c r="N8" s="29"/>
    </row>
    <row r="9" spans="1:14" s="30" customFormat="1" ht="47.25" customHeight="1" x14ac:dyDescent="0.2">
      <c r="A9" s="20">
        <v>6</v>
      </c>
      <c r="B9" s="21" t="s">
        <v>21</v>
      </c>
      <c r="C9" s="22" t="s">
        <v>13</v>
      </c>
      <c r="D9" s="23">
        <v>345</v>
      </c>
      <c r="E9" s="24">
        <v>3404</v>
      </c>
      <c r="F9" s="139"/>
      <c r="G9" s="139"/>
      <c r="H9" s="139"/>
      <c r="I9" s="139"/>
      <c r="J9" s="25">
        <f t="shared" si="1"/>
        <v>3749</v>
      </c>
      <c r="K9" s="26"/>
      <c r="L9" s="27"/>
      <c r="M9" s="28">
        <f t="shared" si="0"/>
        <v>0</v>
      </c>
      <c r="N9" s="29"/>
    </row>
    <row r="10" spans="1:14" s="30" customFormat="1" ht="47.25" customHeight="1" thickBot="1" x14ac:dyDescent="0.25">
      <c r="A10" s="20">
        <v>7</v>
      </c>
      <c r="B10" s="21" t="s">
        <v>22</v>
      </c>
      <c r="C10" s="22" t="s">
        <v>13</v>
      </c>
      <c r="D10" s="23">
        <v>562</v>
      </c>
      <c r="E10" s="24">
        <v>13593</v>
      </c>
      <c r="F10" s="139"/>
      <c r="G10" s="139"/>
      <c r="H10" s="139"/>
      <c r="I10" s="139"/>
      <c r="J10" s="25">
        <f t="shared" si="1"/>
        <v>14155</v>
      </c>
      <c r="K10" s="26"/>
      <c r="L10" s="27">
        <v>18.899999999999999</v>
      </c>
      <c r="M10" s="28">
        <f t="shared" si="0"/>
        <v>0</v>
      </c>
      <c r="N10" s="29"/>
    </row>
    <row r="11" spans="1:14" s="40" customFormat="1" ht="47.25" customHeight="1" thickTop="1" thickBot="1" x14ac:dyDescent="0.25">
      <c r="A11" s="1" t="s">
        <v>0</v>
      </c>
      <c r="B11" s="32" t="s">
        <v>23</v>
      </c>
      <c r="C11" s="33" t="s">
        <v>2</v>
      </c>
      <c r="D11" s="23"/>
      <c r="E11" s="31"/>
      <c r="F11" s="1" t="s">
        <v>5</v>
      </c>
      <c r="G11" s="1" t="s">
        <v>6</v>
      </c>
      <c r="H11" s="1" t="s">
        <v>7</v>
      </c>
      <c r="I11" s="34" t="s">
        <v>24</v>
      </c>
      <c r="J11" s="35"/>
      <c r="K11" s="36"/>
      <c r="L11" s="37"/>
      <c r="M11" s="38"/>
      <c r="N11" s="39"/>
    </row>
    <row r="12" spans="1:14" s="30" customFormat="1" ht="47.25" customHeight="1" x14ac:dyDescent="0.2">
      <c r="A12" s="20">
        <v>8</v>
      </c>
      <c r="B12" s="21" t="s">
        <v>25</v>
      </c>
      <c r="C12" s="22" t="s">
        <v>13</v>
      </c>
      <c r="D12" s="23">
        <v>2410</v>
      </c>
      <c r="E12" s="24">
        <v>5020</v>
      </c>
      <c r="F12" s="41" t="s">
        <v>26</v>
      </c>
      <c r="G12" s="41">
        <v>1188</v>
      </c>
      <c r="H12" s="41" t="s">
        <v>27</v>
      </c>
      <c r="I12" s="131" t="s">
        <v>28</v>
      </c>
      <c r="J12" s="25">
        <f>D12+E12</f>
        <v>7430</v>
      </c>
      <c r="K12" s="26"/>
      <c r="L12" s="27"/>
      <c r="M12" s="28">
        <f t="shared" si="0"/>
        <v>0</v>
      </c>
      <c r="N12" s="29"/>
    </row>
    <row r="13" spans="1:14" s="30" customFormat="1" ht="47.25" customHeight="1" x14ac:dyDescent="0.2">
      <c r="A13" s="20">
        <f>1+A12</f>
        <v>9</v>
      </c>
      <c r="B13" s="21" t="s">
        <v>29</v>
      </c>
      <c r="C13" s="22" t="s">
        <v>13</v>
      </c>
      <c r="D13" s="23">
        <v>1750</v>
      </c>
      <c r="E13" s="24">
        <v>1510</v>
      </c>
      <c r="F13" s="41" t="s">
        <v>30</v>
      </c>
      <c r="G13" s="41">
        <v>1188</v>
      </c>
      <c r="H13" s="41" t="s">
        <v>27</v>
      </c>
      <c r="I13" s="138" t="s">
        <v>31</v>
      </c>
      <c r="J13" s="25">
        <f t="shared" ref="J13:J76" si="2">D13+E13</f>
        <v>3260</v>
      </c>
      <c r="K13" s="26"/>
      <c r="L13" s="27"/>
      <c r="M13" s="28">
        <f t="shared" si="0"/>
        <v>0</v>
      </c>
      <c r="N13" s="29"/>
    </row>
    <row r="14" spans="1:14" s="40" customFormat="1" ht="47.25" customHeight="1" x14ac:dyDescent="0.2">
      <c r="A14" s="20">
        <f>1+A13</f>
        <v>10</v>
      </c>
      <c r="B14" s="21" t="s">
        <v>32</v>
      </c>
      <c r="C14" s="22" t="s">
        <v>13</v>
      </c>
      <c r="D14" s="23"/>
      <c r="E14" s="24">
        <v>4760</v>
      </c>
      <c r="F14" s="41" t="s">
        <v>33</v>
      </c>
      <c r="G14" s="41">
        <v>1188</v>
      </c>
      <c r="H14" s="41" t="s">
        <v>27</v>
      </c>
      <c r="I14" s="139"/>
      <c r="J14" s="25">
        <f t="shared" si="2"/>
        <v>4760</v>
      </c>
      <c r="K14" s="26"/>
      <c r="L14" s="27"/>
      <c r="M14" s="28">
        <f t="shared" si="0"/>
        <v>0</v>
      </c>
      <c r="N14" s="42"/>
    </row>
    <row r="15" spans="1:14" s="40" customFormat="1" ht="60.75" customHeight="1" thickBot="1" x14ac:dyDescent="0.25">
      <c r="A15" s="20">
        <f>1+A14</f>
        <v>11</v>
      </c>
      <c r="B15" s="21" t="s">
        <v>34</v>
      </c>
      <c r="C15" s="22" t="s">
        <v>13</v>
      </c>
      <c r="D15" s="23"/>
      <c r="E15" s="24">
        <v>3210</v>
      </c>
      <c r="F15" s="43" t="s">
        <v>35</v>
      </c>
      <c r="G15" s="44"/>
      <c r="H15" s="41" t="s">
        <v>15</v>
      </c>
      <c r="I15" s="41"/>
      <c r="J15" s="25">
        <f t="shared" si="2"/>
        <v>3210</v>
      </c>
      <c r="K15" s="26"/>
      <c r="L15" s="27"/>
      <c r="M15" s="28">
        <f t="shared" si="0"/>
        <v>0</v>
      </c>
      <c r="N15" s="42"/>
    </row>
    <row r="16" spans="1:14" s="40" customFormat="1" ht="47.25" customHeight="1" thickTop="1" thickBot="1" x14ac:dyDescent="0.25">
      <c r="A16" s="1" t="s">
        <v>0</v>
      </c>
      <c r="B16" s="32" t="s">
        <v>36</v>
      </c>
      <c r="C16" s="33" t="s">
        <v>2</v>
      </c>
      <c r="D16" s="23"/>
      <c r="E16" s="31"/>
      <c r="F16" s="1" t="s">
        <v>5</v>
      </c>
      <c r="G16" s="1" t="s">
        <v>6</v>
      </c>
      <c r="H16" s="1" t="s">
        <v>7</v>
      </c>
      <c r="I16" s="34" t="s">
        <v>24</v>
      </c>
      <c r="J16" s="35"/>
      <c r="K16" s="36"/>
      <c r="L16" s="37"/>
      <c r="M16" s="38"/>
      <c r="N16" s="39"/>
    </row>
    <row r="17" spans="1:16" s="40" customFormat="1" ht="47.25" customHeight="1" x14ac:dyDescent="0.2">
      <c r="A17" s="45">
        <v>12</v>
      </c>
      <c r="B17" s="21" t="s">
        <v>37</v>
      </c>
      <c r="C17" s="22" t="s">
        <v>13</v>
      </c>
      <c r="D17" s="23">
        <v>3156</v>
      </c>
      <c r="E17" s="24">
        <v>5599</v>
      </c>
      <c r="F17" s="41" t="s">
        <v>38</v>
      </c>
      <c r="G17" s="41"/>
      <c r="H17" s="41" t="s">
        <v>15</v>
      </c>
      <c r="I17" s="41" t="s">
        <v>39</v>
      </c>
      <c r="J17" s="25">
        <f t="shared" si="2"/>
        <v>8755</v>
      </c>
      <c r="K17" s="26"/>
      <c r="L17" s="27"/>
      <c r="M17" s="28">
        <f t="shared" si="0"/>
        <v>0</v>
      </c>
      <c r="N17" s="42"/>
    </row>
    <row r="18" spans="1:16" s="40" customFormat="1" ht="47.25" customHeight="1" x14ac:dyDescent="0.2">
      <c r="A18" s="45">
        <f t="shared" ref="A18:A25" si="3">1+A17</f>
        <v>13</v>
      </c>
      <c r="B18" s="21" t="s">
        <v>40</v>
      </c>
      <c r="C18" s="22" t="s">
        <v>13</v>
      </c>
      <c r="D18" s="23">
        <v>966</v>
      </c>
      <c r="E18" s="24">
        <v>1806</v>
      </c>
      <c r="F18" s="41" t="s">
        <v>38</v>
      </c>
      <c r="G18" s="41"/>
      <c r="H18" s="41" t="s">
        <v>15</v>
      </c>
      <c r="I18" s="41"/>
      <c r="J18" s="25">
        <f t="shared" si="2"/>
        <v>2772</v>
      </c>
      <c r="K18" s="26"/>
      <c r="L18" s="27"/>
      <c r="M18" s="28">
        <f t="shared" si="0"/>
        <v>0</v>
      </c>
      <c r="N18" s="42"/>
    </row>
    <row r="19" spans="1:16" s="48" customFormat="1" ht="47.25" customHeight="1" x14ac:dyDescent="0.35">
      <c r="A19" s="45">
        <f t="shared" si="3"/>
        <v>14</v>
      </c>
      <c r="B19" s="21" t="s">
        <v>41</v>
      </c>
      <c r="C19" s="22" t="s">
        <v>13</v>
      </c>
      <c r="D19" s="46"/>
      <c r="E19" s="24">
        <v>32</v>
      </c>
      <c r="F19" s="41" t="s">
        <v>38</v>
      </c>
      <c r="G19" s="41"/>
      <c r="H19" s="41" t="s">
        <v>15</v>
      </c>
      <c r="I19" s="41" t="s">
        <v>42</v>
      </c>
      <c r="J19" s="25">
        <f t="shared" si="2"/>
        <v>32</v>
      </c>
      <c r="K19" s="26"/>
      <c r="L19" s="27"/>
      <c r="M19" s="28">
        <f t="shared" si="0"/>
        <v>0</v>
      </c>
      <c r="N19" s="47"/>
    </row>
    <row r="20" spans="1:16" s="40" customFormat="1" ht="47.25" customHeight="1" x14ac:dyDescent="0.2">
      <c r="A20" s="45">
        <f t="shared" si="3"/>
        <v>15</v>
      </c>
      <c r="B20" s="21" t="s">
        <v>43</v>
      </c>
      <c r="C20" s="22" t="s">
        <v>13</v>
      </c>
      <c r="D20" s="23">
        <v>1021</v>
      </c>
      <c r="E20" s="24">
        <v>17444</v>
      </c>
      <c r="F20" s="41" t="s">
        <v>44</v>
      </c>
      <c r="G20" s="41"/>
      <c r="H20" s="41" t="s">
        <v>15</v>
      </c>
      <c r="I20" s="41" t="s">
        <v>45</v>
      </c>
      <c r="J20" s="25">
        <f t="shared" si="2"/>
        <v>18465</v>
      </c>
      <c r="K20" s="26"/>
      <c r="L20" s="27">
        <v>14</v>
      </c>
      <c r="M20" s="28">
        <f t="shared" si="0"/>
        <v>0</v>
      </c>
      <c r="N20" s="42"/>
    </row>
    <row r="21" spans="1:16" s="50" customFormat="1" ht="47.25" customHeight="1" x14ac:dyDescent="0.2">
      <c r="A21" s="45">
        <f t="shared" si="3"/>
        <v>16</v>
      </c>
      <c r="B21" s="21" t="s">
        <v>46</v>
      </c>
      <c r="C21" s="22" t="s">
        <v>13</v>
      </c>
      <c r="D21" s="23">
        <v>1380</v>
      </c>
      <c r="E21" s="31"/>
      <c r="F21" s="44" t="s">
        <v>47</v>
      </c>
      <c r="G21" s="41"/>
      <c r="H21" s="41" t="s">
        <v>15</v>
      </c>
      <c r="I21" s="44" t="s">
        <v>48</v>
      </c>
      <c r="J21" s="25">
        <f t="shared" si="2"/>
        <v>1380</v>
      </c>
      <c r="K21" s="26"/>
      <c r="L21" s="27"/>
      <c r="M21" s="28">
        <f t="shared" si="0"/>
        <v>0</v>
      </c>
      <c r="N21" s="49"/>
    </row>
    <row r="22" spans="1:16" s="50" customFormat="1" ht="47.25" customHeight="1" x14ac:dyDescent="0.2">
      <c r="A22" s="45">
        <f t="shared" si="3"/>
        <v>17</v>
      </c>
      <c r="B22" s="51" t="s">
        <v>49</v>
      </c>
      <c r="C22" s="22" t="s">
        <v>13</v>
      </c>
      <c r="D22" s="23">
        <v>4360</v>
      </c>
      <c r="E22" s="24">
        <v>26910</v>
      </c>
      <c r="F22" s="44" t="s">
        <v>47</v>
      </c>
      <c r="G22" s="41"/>
      <c r="H22" s="41" t="s">
        <v>15</v>
      </c>
      <c r="I22" s="44"/>
      <c r="J22" s="25">
        <f t="shared" si="2"/>
        <v>31270</v>
      </c>
      <c r="K22" s="26"/>
      <c r="L22" s="27">
        <v>25</v>
      </c>
      <c r="M22" s="28">
        <f t="shared" si="0"/>
        <v>0</v>
      </c>
      <c r="N22" s="49"/>
    </row>
    <row r="23" spans="1:16" s="40" customFormat="1" ht="47.25" customHeight="1" x14ac:dyDescent="0.35">
      <c r="A23" s="45">
        <f t="shared" si="3"/>
        <v>18</v>
      </c>
      <c r="B23" s="52" t="s">
        <v>50</v>
      </c>
      <c r="C23" s="22" t="s">
        <v>13</v>
      </c>
      <c r="D23" s="23">
        <f>1670+426</f>
        <v>2096</v>
      </c>
      <c r="E23" s="31">
        <v>470</v>
      </c>
      <c r="F23" s="41" t="s">
        <v>51</v>
      </c>
      <c r="G23" s="53"/>
      <c r="H23" s="41" t="s">
        <v>15</v>
      </c>
      <c r="I23" s="41"/>
      <c r="J23" s="25">
        <f t="shared" si="2"/>
        <v>2566</v>
      </c>
      <c r="K23" s="26"/>
      <c r="L23" s="27"/>
      <c r="M23" s="28">
        <f t="shared" si="0"/>
        <v>0</v>
      </c>
      <c r="N23" s="42"/>
    </row>
    <row r="24" spans="1:16" s="50" customFormat="1" ht="47.25" customHeight="1" x14ac:dyDescent="0.2">
      <c r="A24" s="45">
        <f t="shared" si="3"/>
        <v>19</v>
      </c>
      <c r="B24" s="51" t="s">
        <v>52</v>
      </c>
      <c r="C24" s="22" t="s">
        <v>13</v>
      </c>
      <c r="D24" s="23">
        <v>520</v>
      </c>
      <c r="E24" s="24">
        <v>5750</v>
      </c>
      <c r="F24" s="41" t="s">
        <v>53</v>
      </c>
      <c r="G24" s="41"/>
      <c r="H24" s="41" t="s">
        <v>15</v>
      </c>
      <c r="I24" s="44"/>
      <c r="J24" s="25">
        <f t="shared" si="2"/>
        <v>6270</v>
      </c>
      <c r="K24" s="26"/>
      <c r="L24" s="27"/>
      <c r="M24" s="28">
        <f t="shared" si="0"/>
        <v>0</v>
      </c>
      <c r="N24" s="49"/>
    </row>
    <row r="25" spans="1:16" s="50" customFormat="1" ht="47.25" customHeight="1" thickBot="1" x14ac:dyDescent="0.25">
      <c r="A25" s="45">
        <f t="shared" si="3"/>
        <v>20</v>
      </c>
      <c r="B25" s="21" t="s">
        <v>54</v>
      </c>
      <c r="C25" s="22" t="s">
        <v>13</v>
      </c>
      <c r="D25" s="23"/>
      <c r="E25" s="24">
        <v>1100</v>
      </c>
      <c r="F25" s="133"/>
      <c r="G25" s="133"/>
      <c r="H25" s="133"/>
      <c r="I25" s="44"/>
      <c r="J25" s="25">
        <f t="shared" si="2"/>
        <v>1100</v>
      </c>
      <c r="K25" s="26"/>
      <c r="L25" s="27"/>
      <c r="M25" s="54">
        <f t="shared" si="0"/>
        <v>0</v>
      </c>
      <c r="N25" s="55"/>
    </row>
    <row r="26" spans="1:16" s="30" customFormat="1" ht="47.25" customHeight="1" thickTop="1" thickBot="1" x14ac:dyDescent="0.25">
      <c r="A26" s="1" t="s">
        <v>0</v>
      </c>
      <c r="B26" s="32" t="s">
        <v>55</v>
      </c>
      <c r="C26" s="33" t="s">
        <v>2</v>
      </c>
      <c r="D26" s="23"/>
      <c r="E26" s="31"/>
      <c r="F26" s="1" t="s">
        <v>5</v>
      </c>
      <c r="G26" s="1" t="s">
        <v>6</v>
      </c>
      <c r="H26" s="1" t="s">
        <v>7</v>
      </c>
      <c r="I26" s="34" t="s">
        <v>24</v>
      </c>
      <c r="J26" s="35"/>
      <c r="K26" s="36"/>
      <c r="L26" s="37"/>
      <c r="M26" s="38"/>
      <c r="N26" s="39"/>
      <c r="P26" s="56"/>
    </row>
    <row r="27" spans="1:16" s="30" customFormat="1" ht="47.25" customHeight="1" x14ac:dyDescent="0.2">
      <c r="A27" s="20">
        <v>21</v>
      </c>
      <c r="B27" s="51" t="s">
        <v>56</v>
      </c>
      <c r="C27" s="22" t="s">
        <v>13</v>
      </c>
      <c r="D27" s="23">
        <v>1720</v>
      </c>
      <c r="E27" s="31"/>
      <c r="F27" s="41" t="s">
        <v>57</v>
      </c>
      <c r="G27" s="41"/>
      <c r="H27" s="41" t="s">
        <v>58</v>
      </c>
      <c r="I27" s="41" t="s">
        <v>59</v>
      </c>
      <c r="J27" s="25">
        <f t="shared" si="2"/>
        <v>1720</v>
      </c>
      <c r="K27" s="26"/>
      <c r="L27" s="27"/>
      <c r="M27" s="28">
        <f t="shared" si="0"/>
        <v>0</v>
      </c>
      <c r="N27" s="29"/>
    </row>
    <row r="28" spans="1:16" s="30" customFormat="1" ht="47.25" customHeight="1" x14ac:dyDescent="0.2">
      <c r="A28" s="20">
        <v>22</v>
      </c>
      <c r="B28" s="51" t="s">
        <v>60</v>
      </c>
      <c r="C28" s="22" t="s">
        <v>13</v>
      </c>
      <c r="D28" s="23">
        <v>252</v>
      </c>
      <c r="E28" s="24">
        <v>187140</v>
      </c>
      <c r="F28" s="41" t="s">
        <v>57</v>
      </c>
      <c r="G28" s="41"/>
      <c r="H28" s="41" t="s">
        <v>58</v>
      </c>
      <c r="I28" s="132"/>
      <c r="J28" s="25">
        <v>50000</v>
      </c>
      <c r="K28" s="26"/>
      <c r="L28" s="27">
        <v>20</v>
      </c>
      <c r="M28" s="28">
        <f t="shared" si="0"/>
        <v>0</v>
      </c>
      <c r="N28" s="29"/>
    </row>
    <row r="29" spans="1:16" s="30" customFormat="1" ht="66" customHeight="1" x14ac:dyDescent="0.2">
      <c r="A29" s="20">
        <v>23</v>
      </c>
      <c r="B29" s="51" t="s">
        <v>61</v>
      </c>
      <c r="C29" s="22" t="s">
        <v>13</v>
      </c>
      <c r="D29" s="23">
        <v>96</v>
      </c>
      <c r="E29" s="24">
        <v>4896</v>
      </c>
      <c r="F29" s="41" t="s">
        <v>62</v>
      </c>
      <c r="G29" s="41"/>
      <c r="H29" s="41" t="s">
        <v>58</v>
      </c>
      <c r="I29" s="133"/>
      <c r="J29" s="25">
        <f t="shared" si="2"/>
        <v>4992</v>
      </c>
      <c r="K29" s="26"/>
      <c r="L29" s="27"/>
      <c r="M29" s="28">
        <f t="shared" si="0"/>
        <v>0</v>
      </c>
      <c r="N29" s="29"/>
    </row>
    <row r="30" spans="1:16" s="50" customFormat="1" ht="47.25" customHeight="1" x14ac:dyDescent="0.2">
      <c r="A30" s="20">
        <v>24</v>
      </c>
      <c r="B30" s="57" t="s">
        <v>63</v>
      </c>
      <c r="C30" s="22" t="s">
        <v>13</v>
      </c>
      <c r="D30" s="23"/>
      <c r="E30" s="24">
        <v>242</v>
      </c>
      <c r="F30" s="41"/>
      <c r="G30" s="41"/>
      <c r="H30" s="41"/>
      <c r="I30" s="41"/>
      <c r="J30" s="25">
        <f t="shared" si="2"/>
        <v>242</v>
      </c>
      <c r="K30" s="26"/>
      <c r="L30" s="27"/>
      <c r="M30" s="28">
        <f t="shared" si="0"/>
        <v>0</v>
      </c>
      <c r="N30" s="49"/>
    </row>
    <row r="31" spans="1:16" s="30" customFormat="1" ht="47.25" customHeight="1" x14ac:dyDescent="0.2">
      <c r="A31" s="20">
        <v>25</v>
      </c>
      <c r="B31" s="21" t="s">
        <v>64</v>
      </c>
      <c r="C31" s="22" t="s">
        <v>13</v>
      </c>
      <c r="D31" s="23"/>
      <c r="E31" s="24">
        <v>2210</v>
      </c>
      <c r="F31" s="133"/>
      <c r="G31" s="133"/>
      <c r="H31" s="133"/>
      <c r="I31" s="41"/>
      <c r="J31" s="25">
        <f t="shared" si="2"/>
        <v>2210</v>
      </c>
      <c r="K31" s="26"/>
      <c r="L31" s="27"/>
      <c r="M31" s="28">
        <f t="shared" si="0"/>
        <v>0</v>
      </c>
      <c r="N31" s="29"/>
    </row>
    <row r="32" spans="1:16" s="30" customFormat="1" ht="47.25" customHeight="1" x14ac:dyDescent="0.2">
      <c r="A32" s="20">
        <v>26</v>
      </c>
      <c r="B32" s="21" t="s">
        <v>65</v>
      </c>
      <c r="C32" s="22" t="s">
        <v>13</v>
      </c>
      <c r="D32" s="23">
        <v>2310</v>
      </c>
      <c r="E32" s="24">
        <v>8064</v>
      </c>
      <c r="F32" s="133"/>
      <c r="G32" s="133"/>
      <c r="H32" s="133"/>
      <c r="I32" s="41"/>
      <c r="J32" s="25">
        <f t="shared" si="2"/>
        <v>10374</v>
      </c>
      <c r="K32" s="26"/>
      <c r="L32" s="27"/>
      <c r="M32" s="28">
        <f t="shared" si="0"/>
        <v>0</v>
      </c>
      <c r="N32" s="29"/>
    </row>
    <row r="33" spans="1:14" s="30" customFormat="1" ht="47.25" customHeight="1" x14ac:dyDescent="0.2">
      <c r="A33" s="20">
        <v>27</v>
      </c>
      <c r="B33" s="21" t="s">
        <v>66</v>
      </c>
      <c r="C33" s="22" t="s">
        <v>13</v>
      </c>
      <c r="D33" s="23"/>
      <c r="E33" s="24">
        <v>20</v>
      </c>
      <c r="F33" s="133"/>
      <c r="G33" s="133"/>
      <c r="H33" s="133"/>
      <c r="I33" s="41"/>
      <c r="J33" s="25">
        <f t="shared" si="2"/>
        <v>20</v>
      </c>
      <c r="K33" s="26"/>
      <c r="L33" s="27"/>
      <c r="M33" s="28">
        <f t="shared" si="0"/>
        <v>0</v>
      </c>
      <c r="N33" s="29"/>
    </row>
    <row r="34" spans="1:14" s="30" customFormat="1" ht="47.25" customHeight="1" x14ac:dyDescent="0.2">
      <c r="A34" s="20">
        <v>28</v>
      </c>
      <c r="B34" s="134" t="s">
        <v>67</v>
      </c>
      <c r="C34" s="22" t="s">
        <v>13</v>
      </c>
      <c r="D34" s="23">
        <v>14</v>
      </c>
      <c r="E34" s="31">
        <v>1450</v>
      </c>
      <c r="F34" s="133"/>
      <c r="G34" s="133"/>
      <c r="H34" s="133"/>
      <c r="I34" s="41"/>
      <c r="J34" s="25">
        <f t="shared" si="2"/>
        <v>1464</v>
      </c>
      <c r="K34" s="26"/>
      <c r="L34" s="27"/>
      <c r="M34" s="28">
        <f t="shared" si="0"/>
        <v>0</v>
      </c>
      <c r="N34" s="29"/>
    </row>
    <row r="35" spans="1:14" s="30" customFormat="1" ht="47.25" customHeight="1" x14ac:dyDescent="0.2">
      <c r="A35" s="20">
        <v>29</v>
      </c>
      <c r="B35" s="21" t="s">
        <v>68</v>
      </c>
      <c r="C35" s="22" t="s">
        <v>13</v>
      </c>
      <c r="D35" s="23"/>
      <c r="E35" s="31">
        <v>3556</v>
      </c>
      <c r="F35" s="133"/>
      <c r="G35" s="133"/>
      <c r="H35" s="133"/>
      <c r="I35" s="41"/>
      <c r="J35" s="25">
        <f t="shared" si="2"/>
        <v>3556</v>
      </c>
      <c r="K35" s="26"/>
      <c r="L35" s="27"/>
      <c r="M35" s="28">
        <f t="shared" si="0"/>
        <v>0</v>
      </c>
      <c r="N35" s="29"/>
    </row>
    <row r="36" spans="1:14" s="30" customFormat="1" ht="47.25" customHeight="1" x14ac:dyDescent="0.2">
      <c r="A36" s="20">
        <v>30</v>
      </c>
      <c r="B36" s="21" t="s">
        <v>69</v>
      </c>
      <c r="C36" s="22" t="s">
        <v>13</v>
      </c>
      <c r="D36" s="23">
        <v>1500</v>
      </c>
      <c r="E36" s="31"/>
      <c r="F36" s="133"/>
      <c r="G36" s="133"/>
      <c r="H36" s="133"/>
      <c r="I36" s="41"/>
      <c r="J36" s="25">
        <f t="shared" si="2"/>
        <v>1500</v>
      </c>
      <c r="K36" s="26"/>
      <c r="L36" s="27"/>
      <c r="M36" s="28">
        <f t="shared" si="0"/>
        <v>0</v>
      </c>
      <c r="N36" s="29"/>
    </row>
    <row r="37" spans="1:14" s="30" customFormat="1" ht="47.25" customHeight="1" x14ac:dyDescent="0.2">
      <c r="A37" s="20">
        <v>31</v>
      </c>
      <c r="B37" s="21" t="s">
        <v>70</v>
      </c>
      <c r="C37" s="22" t="s">
        <v>13</v>
      </c>
      <c r="D37" s="23">
        <v>4724</v>
      </c>
      <c r="E37" s="24">
        <v>25095</v>
      </c>
      <c r="F37" s="133"/>
      <c r="G37" s="133"/>
      <c r="H37" s="133"/>
      <c r="I37" s="41"/>
      <c r="J37" s="25">
        <f t="shared" si="2"/>
        <v>29819</v>
      </c>
      <c r="K37" s="26"/>
      <c r="L37" s="27">
        <v>16</v>
      </c>
      <c r="M37" s="28">
        <f t="shared" si="0"/>
        <v>0</v>
      </c>
      <c r="N37" s="29"/>
    </row>
    <row r="38" spans="1:14" s="30" customFormat="1" ht="47.25" customHeight="1" x14ac:dyDescent="0.2">
      <c r="A38" s="20">
        <v>32</v>
      </c>
      <c r="B38" s="21" t="s">
        <v>71</v>
      </c>
      <c r="C38" s="22" t="s">
        <v>13</v>
      </c>
      <c r="D38" s="23">
        <v>6024</v>
      </c>
      <c r="E38" s="31"/>
      <c r="F38" s="133"/>
      <c r="G38" s="133"/>
      <c r="H38" s="133"/>
      <c r="I38" s="41"/>
      <c r="J38" s="25">
        <f t="shared" si="2"/>
        <v>6024</v>
      </c>
      <c r="K38" s="26"/>
      <c r="L38" s="27"/>
      <c r="M38" s="28">
        <f t="shared" si="0"/>
        <v>0</v>
      </c>
      <c r="N38" s="29"/>
    </row>
    <row r="39" spans="1:14" s="30" customFormat="1" ht="47.25" customHeight="1" thickBot="1" x14ac:dyDescent="0.25">
      <c r="A39" s="20">
        <v>33</v>
      </c>
      <c r="B39" s="21" t="s">
        <v>72</v>
      </c>
      <c r="C39" s="22" t="s">
        <v>13</v>
      </c>
      <c r="D39" s="23">
        <v>115</v>
      </c>
      <c r="E39" s="31"/>
      <c r="F39" s="133"/>
      <c r="G39" s="133"/>
      <c r="H39" s="133"/>
      <c r="I39" s="41"/>
      <c r="J39" s="25">
        <f t="shared" si="2"/>
        <v>115</v>
      </c>
      <c r="K39" s="26"/>
      <c r="L39" s="27"/>
      <c r="M39" s="28">
        <f t="shared" si="0"/>
        <v>0</v>
      </c>
      <c r="N39" s="29"/>
    </row>
    <row r="40" spans="1:14" s="30" customFormat="1" ht="47.25" customHeight="1" thickTop="1" thickBot="1" x14ac:dyDescent="0.25">
      <c r="A40" s="1" t="s">
        <v>0</v>
      </c>
      <c r="B40" s="32" t="s">
        <v>73</v>
      </c>
      <c r="C40" s="33" t="s">
        <v>2</v>
      </c>
      <c r="D40" s="23"/>
      <c r="E40" s="31"/>
      <c r="F40" s="1" t="s">
        <v>5</v>
      </c>
      <c r="G40" s="1" t="s">
        <v>6</v>
      </c>
      <c r="H40" s="1" t="s">
        <v>7</v>
      </c>
      <c r="I40" s="34" t="s">
        <v>24</v>
      </c>
      <c r="J40" s="35"/>
      <c r="K40" s="36"/>
      <c r="L40" s="37"/>
      <c r="M40" s="38"/>
      <c r="N40" s="58"/>
    </row>
    <row r="41" spans="1:14" s="30" customFormat="1" ht="47.25" customHeight="1" x14ac:dyDescent="0.2">
      <c r="A41" s="20">
        <v>34</v>
      </c>
      <c r="B41" s="21" t="s">
        <v>74</v>
      </c>
      <c r="C41" s="22" t="s">
        <v>13</v>
      </c>
      <c r="D41" s="23">
        <v>250</v>
      </c>
      <c r="E41" s="24">
        <v>12010</v>
      </c>
      <c r="F41" s="41" t="s">
        <v>75</v>
      </c>
      <c r="G41" s="41">
        <v>2202</v>
      </c>
      <c r="H41" s="41" t="s">
        <v>15</v>
      </c>
      <c r="I41" s="59" t="s">
        <v>76</v>
      </c>
      <c r="J41" s="25">
        <f t="shared" si="2"/>
        <v>12260</v>
      </c>
      <c r="K41" s="26"/>
      <c r="L41" s="27">
        <v>12.8</v>
      </c>
      <c r="M41" s="28">
        <f t="shared" si="0"/>
        <v>0</v>
      </c>
      <c r="N41" s="29"/>
    </row>
    <row r="42" spans="1:14" s="30" customFormat="1" ht="47.25" customHeight="1" x14ac:dyDescent="0.2">
      <c r="A42" s="20">
        <f>A41+1</f>
        <v>35</v>
      </c>
      <c r="B42" s="21" t="s">
        <v>77</v>
      </c>
      <c r="C42" s="22" t="s">
        <v>13</v>
      </c>
      <c r="D42" s="23">
        <v>210</v>
      </c>
      <c r="E42" s="24">
        <v>3500</v>
      </c>
      <c r="F42" s="41" t="s">
        <v>75</v>
      </c>
      <c r="G42" s="41">
        <v>2202</v>
      </c>
      <c r="H42" s="41" t="s">
        <v>15</v>
      </c>
      <c r="I42" s="59"/>
      <c r="J42" s="25">
        <f t="shared" si="2"/>
        <v>3710</v>
      </c>
      <c r="K42" s="26"/>
      <c r="L42" s="27"/>
      <c r="M42" s="28">
        <f t="shared" si="0"/>
        <v>0</v>
      </c>
      <c r="N42" s="29"/>
    </row>
    <row r="43" spans="1:14" s="40" customFormat="1" ht="93" x14ac:dyDescent="0.2">
      <c r="A43" s="20">
        <f t="shared" ref="A43:A60" si="4">A42+1</f>
        <v>36</v>
      </c>
      <c r="B43" s="21" t="s">
        <v>78</v>
      </c>
      <c r="C43" s="22" t="s">
        <v>13</v>
      </c>
      <c r="D43" s="23">
        <v>36</v>
      </c>
      <c r="E43" s="24">
        <v>1450</v>
      </c>
      <c r="F43" s="41" t="s">
        <v>79</v>
      </c>
      <c r="G43" s="41">
        <v>2202</v>
      </c>
      <c r="H43" s="41" t="s">
        <v>15</v>
      </c>
      <c r="I43" s="41" t="s">
        <v>80</v>
      </c>
      <c r="J43" s="25">
        <f t="shared" si="2"/>
        <v>1486</v>
      </c>
      <c r="K43" s="26"/>
      <c r="L43" s="27"/>
      <c r="M43" s="28">
        <f t="shared" si="0"/>
        <v>0</v>
      </c>
      <c r="N43" s="42"/>
    </row>
    <row r="44" spans="1:14" s="40" customFormat="1" ht="47.25" customHeight="1" x14ac:dyDescent="0.2">
      <c r="A44" s="20">
        <f t="shared" si="4"/>
        <v>37</v>
      </c>
      <c r="B44" s="21" t="s">
        <v>81</v>
      </c>
      <c r="C44" s="22" t="s">
        <v>13</v>
      </c>
      <c r="D44" s="23">
        <v>297</v>
      </c>
      <c r="E44" s="31"/>
      <c r="F44" s="41" t="s">
        <v>82</v>
      </c>
      <c r="G44" s="41">
        <v>2202</v>
      </c>
      <c r="H44" s="41" t="s">
        <v>15</v>
      </c>
      <c r="I44" s="41" t="s">
        <v>83</v>
      </c>
      <c r="J44" s="25">
        <f t="shared" si="2"/>
        <v>297</v>
      </c>
      <c r="K44" s="26"/>
      <c r="L44" s="27"/>
      <c r="M44" s="28">
        <f t="shared" si="0"/>
        <v>0</v>
      </c>
      <c r="N44" s="42"/>
    </row>
    <row r="45" spans="1:14" s="40" customFormat="1" ht="47.25" customHeight="1" x14ac:dyDescent="0.2">
      <c r="A45" s="20">
        <f t="shared" si="4"/>
        <v>38</v>
      </c>
      <c r="B45" s="21" t="s">
        <v>84</v>
      </c>
      <c r="C45" s="22" t="s">
        <v>13</v>
      </c>
      <c r="D45" s="23">
        <v>330</v>
      </c>
      <c r="E45" s="31">
        <v>10160</v>
      </c>
      <c r="F45" s="41" t="s">
        <v>85</v>
      </c>
      <c r="G45" s="41">
        <v>2202</v>
      </c>
      <c r="H45" s="41" t="s">
        <v>15</v>
      </c>
      <c r="I45" s="41"/>
      <c r="J45" s="25">
        <f t="shared" si="2"/>
        <v>10490</v>
      </c>
      <c r="K45" s="26"/>
      <c r="L45" s="27"/>
      <c r="M45" s="28">
        <f t="shared" si="0"/>
        <v>0</v>
      </c>
      <c r="N45" s="42"/>
    </row>
    <row r="46" spans="1:14" s="40" customFormat="1" ht="55.5" x14ac:dyDescent="0.2">
      <c r="A46" s="20">
        <f t="shared" si="4"/>
        <v>39</v>
      </c>
      <c r="B46" s="21" t="s">
        <v>86</v>
      </c>
      <c r="C46" s="22" t="s">
        <v>13</v>
      </c>
      <c r="D46" s="23"/>
      <c r="E46" s="24">
        <v>440</v>
      </c>
      <c r="F46" s="41" t="s">
        <v>85</v>
      </c>
      <c r="G46" s="41">
        <v>2202</v>
      </c>
      <c r="H46" s="41" t="s">
        <v>15</v>
      </c>
      <c r="I46" s="41"/>
      <c r="J46" s="25">
        <f t="shared" si="2"/>
        <v>440</v>
      </c>
      <c r="K46" s="26"/>
      <c r="L46" s="27"/>
      <c r="M46" s="28">
        <f t="shared" si="0"/>
        <v>0</v>
      </c>
      <c r="N46" s="42"/>
    </row>
    <row r="47" spans="1:14" s="40" customFormat="1" ht="47.25" customHeight="1" x14ac:dyDescent="0.2">
      <c r="A47" s="20">
        <f t="shared" si="4"/>
        <v>40</v>
      </c>
      <c r="B47" s="21" t="s">
        <v>87</v>
      </c>
      <c r="C47" s="22" t="s">
        <v>13</v>
      </c>
      <c r="D47" s="23"/>
      <c r="E47" s="24">
        <v>17300</v>
      </c>
      <c r="F47" s="41" t="s">
        <v>85</v>
      </c>
      <c r="G47" s="41">
        <v>2202</v>
      </c>
      <c r="H47" s="41" t="s">
        <v>15</v>
      </c>
      <c r="I47" s="41"/>
      <c r="J47" s="25">
        <f t="shared" si="2"/>
        <v>17300</v>
      </c>
      <c r="K47" s="26"/>
      <c r="L47" s="27">
        <v>19.399999999999999</v>
      </c>
      <c r="M47" s="28">
        <f t="shared" si="0"/>
        <v>0</v>
      </c>
      <c r="N47" s="42"/>
    </row>
    <row r="48" spans="1:14" s="40" customFormat="1" ht="55.5" x14ac:dyDescent="0.2">
      <c r="A48" s="20">
        <f t="shared" si="4"/>
        <v>41</v>
      </c>
      <c r="B48" s="21" t="s">
        <v>88</v>
      </c>
      <c r="C48" s="22" t="s">
        <v>13</v>
      </c>
      <c r="D48" s="23"/>
      <c r="E48" s="24">
        <v>32650</v>
      </c>
      <c r="F48" s="41"/>
      <c r="G48" s="41"/>
      <c r="H48" s="41"/>
      <c r="I48" s="41"/>
      <c r="J48" s="25">
        <v>50000</v>
      </c>
      <c r="K48" s="26"/>
      <c r="L48" s="27">
        <v>25</v>
      </c>
      <c r="M48" s="28">
        <f t="shared" si="0"/>
        <v>0</v>
      </c>
      <c r="N48" s="42"/>
    </row>
    <row r="49" spans="1:14" s="40" customFormat="1" ht="47.25" customHeight="1" x14ac:dyDescent="0.2">
      <c r="A49" s="20">
        <f t="shared" si="4"/>
        <v>42</v>
      </c>
      <c r="B49" s="21" t="s">
        <v>89</v>
      </c>
      <c r="C49" s="22" t="s">
        <v>13</v>
      </c>
      <c r="D49" s="23"/>
      <c r="E49" s="24">
        <v>29050</v>
      </c>
      <c r="F49" s="41" t="s">
        <v>90</v>
      </c>
      <c r="G49" s="41"/>
      <c r="H49" s="41"/>
      <c r="I49" s="41"/>
      <c r="J49" s="25">
        <v>10000</v>
      </c>
      <c r="K49" s="26"/>
      <c r="L49" s="27"/>
      <c r="M49" s="28">
        <f t="shared" si="0"/>
        <v>0</v>
      </c>
      <c r="N49" s="42"/>
    </row>
    <row r="50" spans="1:14" s="40" customFormat="1" ht="47.25" customHeight="1" x14ac:dyDescent="0.2">
      <c r="A50" s="20">
        <f t="shared" si="4"/>
        <v>43</v>
      </c>
      <c r="B50" s="21" t="s">
        <v>91</v>
      </c>
      <c r="C50" s="22" t="s">
        <v>13</v>
      </c>
      <c r="D50" s="23"/>
      <c r="E50" s="24"/>
      <c r="F50" s="41" t="s">
        <v>92</v>
      </c>
      <c r="G50" s="41"/>
      <c r="H50" s="41"/>
      <c r="I50" s="41"/>
      <c r="J50" s="25">
        <v>40000</v>
      </c>
      <c r="K50" s="26"/>
      <c r="L50" s="27">
        <v>25</v>
      </c>
      <c r="M50" s="28">
        <f t="shared" si="0"/>
        <v>0</v>
      </c>
      <c r="N50" s="42"/>
    </row>
    <row r="51" spans="1:14" s="40" customFormat="1" ht="47.25" customHeight="1" x14ac:dyDescent="0.2">
      <c r="A51" s="20">
        <f t="shared" si="4"/>
        <v>44</v>
      </c>
      <c r="B51" s="21" t="s">
        <v>93</v>
      </c>
      <c r="C51" s="22" t="s">
        <v>13</v>
      </c>
      <c r="D51" s="23">
        <v>80</v>
      </c>
      <c r="E51" s="31">
        <v>11120</v>
      </c>
      <c r="F51" s="41"/>
      <c r="G51" s="41"/>
      <c r="H51" s="41"/>
      <c r="I51" s="41"/>
      <c r="J51" s="25">
        <f t="shared" si="2"/>
        <v>11200</v>
      </c>
      <c r="K51" s="26"/>
      <c r="L51" s="27"/>
      <c r="M51" s="28">
        <f t="shared" si="0"/>
        <v>0</v>
      </c>
      <c r="N51" s="42"/>
    </row>
    <row r="52" spans="1:14" s="40" customFormat="1" ht="47.25" customHeight="1" x14ac:dyDescent="0.2">
      <c r="A52" s="20">
        <f t="shared" si="4"/>
        <v>45</v>
      </c>
      <c r="B52" s="21" t="s">
        <v>94</v>
      </c>
      <c r="C52" s="22" t="s">
        <v>13</v>
      </c>
      <c r="D52" s="23">
        <v>2470</v>
      </c>
      <c r="E52" s="31">
        <v>1100</v>
      </c>
      <c r="F52" s="41" t="s">
        <v>95</v>
      </c>
      <c r="G52" s="41">
        <v>2202</v>
      </c>
      <c r="H52" s="41" t="s">
        <v>15</v>
      </c>
      <c r="I52" s="41"/>
      <c r="J52" s="25">
        <f t="shared" si="2"/>
        <v>3570</v>
      </c>
      <c r="K52" s="26"/>
      <c r="L52" s="27"/>
      <c r="M52" s="28">
        <f t="shared" si="0"/>
        <v>0</v>
      </c>
      <c r="N52" s="42"/>
    </row>
    <row r="53" spans="1:14" s="40" customFormat="1" ht="47.25" customHeight="1" x14ac:dyDescent="0.2">
      <c r="A53" s="20">
        <f t="shared" si="4"/>
        <v>46</v>
      </c>
      <c r="B53" s="21" t="s">
        <v>96</v>
      </c>
      <c r="C53" s="22" t="s">
        <v>13</v>
      </c>
      <c r="D53" s="23"/>
      <c r="E53" s="31">
        <v>1960</v>
      </c>
      <c r="F53" s="41" t="s">
        <v>97</v>
      </c>
      <c r="G53" s="41"/>
      <c r="H53" s="41"/>
      <c r="I53" s="41"/>
      <c r="J53" s="25">
        <f t="shared" si="2"/>
        <v>1960</v>
      </c>
      <c r="K53" s="26"/>
      <c r="L53" s="27"/>
      <c r="M53" s="28">
        <f t="shared" si="0"/>
        <v>0</v>
      </c>
      <c r="N53" s="42"/>
    </row>
    <row r="54" spans="1:14" s="40" customFormat="1" ht="55.5" x14ac:dyDescent="0.2">
      <c r="A54" s="20">
        <f t="shared" si="4"/>
        <v>47</v>
      </c>
      <c r="B54" s="21" t="s">
        <v>98</v>
      </c>
      <c r="C54" s="22" t="s">
        <v>13</v>
      </c>
      <c r="D54" s="23"/>
      <c r="E54" s="24">
        <v>122450</v>
      </c>
      <c r="F54" s="41" t="s">
        <v>99</v>
      </c>
      <c r="G54" s="41"/>
      <c r="H54" s="41"/>
      <c r="I54" s="41"/>
      <c r="J54" s="25">
        <f t="shared" si="2"/>
        <v>122450</v>
      </c>
      <c r="K54" s="26"/>
      <c r="L54" s="27">
        <v>23.64</v>
      </c>
      <c r="M54" s="28">
        <f t="shared" si="0"/>
        <v>0</v>
      </c>
      <c r="N54" s="42"/>
    </row>
    <row r="55" spans="1:14" s="40" customFormat="1" ht="47.25" customHeight="1" x14ac:dyDescent="0.2">
      <c r="A55" s="20">
        <f t="shared" si="4"/>
        <v>48</v>
      </c>
      <c r="B55" s="21" t="s">
        <v>100</v>
      </c>
      <c r="C55" s="22" t="s">
        <v>13</v>
      </c>
      <c r="D55" s="23"/>
      <c r="E55" s="24">
        <v>5110</v>
      </c>
      <c r="F55" s="41" t="s">
        <v>101</v>
      </c>
      <c r="G55" s="41">
        <v>2202</v>
      </c>
      <c r="H55" s="41" t="s">
        <v>15</v>
      </c>
      <c r="I55" s="41"/>
      <c r="J55" s="25">
        <f t="shared" si="2"/>
        <v>5110</v>
      </c>
      <c r="K55" s="26"/>
      <c r="L55" s="27"/>
      <c r="M55" s="28">
        <f t="shared" si="0"/>
        <v>0</v>
      </c>
      <c r="N55" s="42"/>
    </row>
    <row r="56" spans="1:14" s="40" customFormat="1" ht="55.5" x14ac:dyDescent="0.2">
      <c r="A56" s="20">
        <f t="shared" si="4"/>
        <v>49</v>
      </c>
      <c r="B56" s="21" t="s">
        <v>102</v>
      </c>
      <c r="C56" s="22" t="s">
        <v>13</v>
      </c>
      <c r="D56" s="23"/>
      <c r="E56" s="31">
        <v>5110</v>
      </c>
      <c r="F56" s="41" t="s">
        <v>103</v>
      </c>
      <c r="G56" s="41">
        <v>2202</v>
      </c>
      <c r="H56" s="41" t="s">
        <v>15</v>
      </c>
      <c r="I56" s="41"/>
      <c r="J56" s="25">
        <f t="shared" si="2"/>
        <v>5110</v>
      </c>
      <c r="K56" s="26"/>
      <c r="L56" s="27"/>
      <c r="M56" s="28">
        <f t="shared" si="0"/>
        <v>0</v>
      </c>
      <c r="N56" s="42"/>
    </row>
    <row r="57" spans="1:14" s="40" customFormat="1" ht="47.25" customHeight="1" x14ac:dyDescent="0.2">
      <c r="A57" s="20">
        <f t="shared" si="4"/>
        <v>50</v>
      </c>
      <c r="B57" s="21" t="s">
        <v>104</v>
      </c>
      <c r="C57" s="22" t="s">
        <v>13</v>
      </c>
      <c r="D57" s="23"/>
      <c r="E57" s="24">
        <v>2640</v>
      </c>
      <c r="F57" s="41" t="s">
        <v>105</v>
      </c>
      <c r="G57" s="41">
        <v>2202</v>
      </c>
      <c r="H57" s="41" t="s">
        <v>15</v>
      </c>
      <c r="I57" s="41"/>
      <c r="J57" s="25">
        <f t="shared" si="2"/>
        <v>2640</v>
      </c>
      <c r="K57" s="26"/>
      <c r="L57" s="27"/>
      <c r="M57" s="28">
        <f t="shared" si="0"/>
        <v>0</v>
      </c>
      <c r="N57" s="42"/>
    </row>
    <row r="58" spans="1:14" s="40" customFormat="1" ht="47.25" customHeight="1" x14ac:dyDescent="0.2">
      <c r="A58" s="20">
        <f t="shared" si="4"/>
        <v>51</v>
      </c>
      <c r="B58" s="60" t="s">
        <v>106</v>
      </c>
      <c r="C58" s="61" t="s">
        <v>13</v>
      </c>
      <c r="D58" s="133">
        <v>810</v>
      </c>
      <c r="E58" s="62"/>
      <c r="F58" s="133" t="s">
        <v>107</v>
      </c>
      <c r="G58" s="133">
        <v>2202</v>
      </c>
      <c r="H58" s="133" t="s">
        <v>15</v>
      </c>
      <c r="I58" s="133"/>
      <c r="J58" s="63">
        <f t="shared" si="2"/>
        <v>810</v>
      </c>
      <c r="K58" s="26"/>
      <c r="L58" s="64"/>
      <c r="M58" s="65">
        <f t="shared" si="0"/>
        <v>0</v>
      </c>
      <c r="N58" s="66"/>
    </row>
    <row r="59" spans="1:14" s="40" customFormat="1" ht="47.25" customHeight="1" x14ac:dyDescent="0.2">
      <c r="A59" s="20">
        <f t="shared" si="4"/>
        <v>52</v>
      </c>
      <c r="B59" s="135" t="s">
        <v>108</v>
      </c>
      <c r="C59" s="22" t="s">
        <v>13</v>
      </c>
      <c r="D59" s="41">
        <v>243</v>
      </c>
      <c r="E59" s="31"/>
      <c r="F59" s="133"/>
      <c r="G59" s="133"/>
      <c r="H59" s="133"/>
      <c r="I59" s="41"/>
      <c r="J59" s="25">
        <f t="shared" si="2"/>
        <v>243</v>
      </c>
      <c r="K59" s="26"/>
      <c r="L59" s="27"/>
      <c r="M59" s="28">
        <f t="shared" si="0"/>
        <v>0</v>
      </c>
      <c r="N59" s="42"/>
    </row>
    <row r="60" spans="1:14" s="40" customFormat="1" ht="47.25" customHeight="1" thickBot="1" x14ac:dyDescent="0.25">
      <c r="A60" s="20">
        <f t="shared" si="4"/>
        <v>53</v>
      </c>
      <c r="B60" s="135" t="s">
        <v>109</v>
      </c>
      <c r="C60" s="22" t="s">
        <v>13</v>
      </c>
      <c r="D60" s="41"/>
      <c r="E60" s="31">
        <v>890</v>
      </c>
      <c r="F60" s="133"/>
      <c r="G60" s="133"/>
      <c r="H60" s="133"/>
      <c r="I60" s="41"/>
      <c r="J60" s="25">
        <f t="shared" si="2"/>
        <v>890</v>
      </c>
      <c r="K60" s="26"/>
      <c r="L60" s="27"/>
      <c r="M60" s="28">
        <f t="shared" si="0"/>
        <v>0</v>
      </c>
      <c r="N60" s="42"/>
    </row>
    <row r="61" spans="1:14" s="30" customFormat="1" ht="47.25" customHeight="1" thickTop="1" thickBot="1" x14ac:dyDescent="0.25">
      <c r="A61" s="1" t="s">
        <v>0</v>
      </c>
      <c r="B61" s="32" t="s">
        <v>110</v>
      </c>
      <c r="C61" s="33" t="s">
        <v>2</v>
      </c>
      <c r="D61" s="23"/>
      <c r="E61" s="31"/>
      <c r="F61" s="1" t="s">
        <v>5</v>
      </c>
      <c r="G61" s="1" t="s">
        <v>6</v>
      </c>
      <c r="H61" s="1" t="s">
        <v>7</v>
      </c>
      <c r="I61" s="34" t="s">
        <v>24</v>
      </c>
      <c r="J61" s="35"/>
      <c r="K61" s="36"/>
      <c r="L61" s="37"/>
      <c r="M61" s="38"/>
      <c r="N61" s="58"/>
    </row>
    <row r="62" spans="1:14" s="30" customFormat="1" ht="55.5" x14ac:dyDescent="0.2">
      <c r="A62" s="67">
        <v>54</v>
      </c>
      <c r="B62" s="21" t="s">
        <v>111</v>
      </c>
      <c r="C62" s="22" t="s">
        <v>112</v>
      </c>
      <c r="D62" s="23">
        <v>600</v>
      </c>
      <c r="E62" s="24">
        <v>1585</v>
      </c>
      <c r="F62" s="41" t="s">
        <v>113</v>
      </c>
      <c r="G62" s="44">
        <v>2306</v>
      </c>
      <c r="H62" s="41" t="s">
        <v>27</v>
      </c>
      <c r="I62" s="41"/>
      <c r="J62" s="25">
        <f t="shared" si="2"/>
        <v>2185</v>
      </c>
      <c r="K62" s="26"/>
      <c r="L62" s="27"/>
      <c r="M62" s="28">
        <f t="shared" si="0"/>
        <v>0</v>
      </c>
      <c r="N62" s="29"/>
    </row>
    <row r="63" spans="1:14" s="30" customFormat="1" x14ac:dyDescent="0.2">
      <c r="A63" s="67">
        <v>55</v>
      </c>
      <c r="B63" s="21" t="s">
        <v>114</v>
      </c>
      <c r="C63" s="22" t="s">
        <v>112</v>
      </c>
      <c r="D63" s="23">
        <v>480</v>
      </c>
      <c r="E63" s="24">
        <v>630</v>
      </c>
      <c r="F63" s="41" t="s">
        <v>113</v>
      </c>
      <c r="G63" s="44">
        <v>2306</v>
      </c>
      <c r="H63" s="41" t="s">
        <v>27</v>
      </c>
      <c r="I63" s="41"/>
      <c r="J63" s="25">
        <f t="shared" si="2"/>
        <v>1110</v>
      </c>
      <c r="K63" s="26"/>
      <c r="L63" s="27"/>
      <c r="M63" s="28">
        <f t="shared" si="0"/>
        <v>0</v>
      </c>
      <c r="N63" s="29"/>
    </row>
    <row r="64" spans="1:14" s="30" customFormat="1" x14ac:dyDescent="0.2">
      <c r="A64" s="67">
        <v>56</v>
      </c>
      <c r="B64" s="21" t="s">
        <v>115</v>
      </c>
      <c r="C64" s="22" t="s">
        <v>112</v>
      </c>
      <c r="D64" s="23">
        <v>1336</v>
      </c>
      <c r="E64" s="24">
        <v>5992</v>
      </c>
      <c r="F64" s="41" t="s">
        <v>116</v>
      </c>
      <c r="G64" s="44">
        <v>2306</v>
      </c>
      <c r="H64" s="41" t="s">
        <v>15</v>
      </c>
      <c r="I64" s="41"/>
      <c r="J64" s="25">
        <f t="shared" si="2"/>
        <v>7328</v>
      </c>
      <c r="K64" s="26"/>
      <c r="L64" s="27"/>
      <c r="M64" s="28">
        <f t="shared" si="0"/>
        <v>0</v>
      </c>
      <c r="N64" s="29"/>
    </row>
    <row r="65" spans="1:14" s="30" customFormat="1" ht="55.5" x14ac:dyDescent="0.2">
      <c r="A65" s="67">
        <v>57</v>
      </c>
      <c r="B65" s="21" t="s">
        <v>117</v>
      </c>
      <c r="C65" s="22" t="s">
        <v>13</v>
      </c>
      <c r="D65" s="23">
        <v>550</v>
      </c>
      <c r="E65" s="24">
        <v>55170</v>
      </c>
      <c r="F65" s="41" t="s">
        <v>116</v>
      </c>
      <c r="G65" s="44">
        <v>2306</v>
      </c>
      <c r="H65" s="41" t="s">
        <v>15</v>
      </c>
      <c r="I65" s="41"/>
      <c r="J65" s="25">
        <f t="shared" si="2"/>
        <v>55720</v>
      </c>
      <c r="K65" s="26"/>
      <c r="L65" s="27">
        <v>9.9</v>
      </c>
      <c r="M65" s="28">
        <f t="shared" si="0"/>
        <v>0</v>
      </c>
      <c r="N65" s="29"/>
    </row>
    <row r="66" spans="1:14" s="40" customFormat="1" ht="55.5" x14ac:dyDescent="0.2">
      <c r="A66" s="67">
        <v>58</v>
      </c>
      <c r="B66" s="57" t="s">
        <v>118</v>
      </c>
      <c r="C66" s="68" t="s">
        <v>112</v>
      </c>
      <c r="D66" s="23"/>
      <c r="E66" s="31">
        <v>1475</v>
      </c>
      <c r="F66" s="41" t="s">
        <v>113</v>
      </c>
      <c r="G66" s="44">
        <v>2306</v>
      </c>
      <c r="H66" s="41" t="s">
        <v>27</v>
      </c>
      <c r="I66" s="69"/>
      <c r="J66" s="25">
        <f t="shared" si="2"/>
        <v>1475</v>
      </c>
      <c r="K66" s="26"/>
      <c r="L66" s="27"/>
      <c r="M66" s="28">
        <f t="shared" si="0"/>
        <v>0</v>
      </c>
      <c r="N66" s="42"/>
    </row>
    <row r="67" spans="1:14" s="30" customFormat="1" ht="55.5" x14ac:dyDescent="0.2">
      <c r="A67" s="67">
        <v>59</v>
      </c>
      <c r="B67" s="21" t="s">
        <v>119</v>
      </c>
      <c r="C67" s="22" t="s">
        <v>112</v>
      </c>
      <c r="D67" s="23">
        <v>288</v>
      </c>
      <c r="E67" s="24">
        <v>10594</v>
      </c>
      <c r="F67" s="41" t="s">
        <v>113</v>
      </c>
      <c r="G67" s="44">
        <v>2306</v>
      </c>
      <c r="H67" s="41" t="s">
        <v>27</v>
      </c>
      <c r="I67" s="69"/>
      <c r="J67" s="25">
        <f t="shared" si="2"/>
        <v>10882</v>
      </c>
      <c r="K67" s="26"/>
      <c r="L67" s="27"/>
      <c r="M67" s="28">
        <f t="shared" si="0"/>
        <v>0</v>
      </c>
      <c r="N67" s="29"/>
    </row>
    <row r="68" spans="1:14" s="30" customFormat="1" ht="55.5" x14ac:dyDescent="0.2">
      <c r="A68" s="67">
        <v>60</v>
      </c>
      <c r="B68" s="21" t="s">
        <v>120</v>
      </c>
      <c r="C68" s="22" t="s">
        <v>112</v>
      </c>
      <c r="D68" s="23"/>
      <c r="E68" s="24">
        <v>12130</v>
      </c>
      <c r="F68" s="41" t="s">
        <v>113</v>
      </c>
      <c r="G68" s="44">
        <v>2306</v>
      </c>
      <c r="H68" s="41" t="s">
        <v>27</v>
      </c>
      <c r="I68" s="69"/>
      <c r="J68" s="25">
        <f t="shared" si="2"/>
        <v>12130</v>
      </c>
      <c r="K68" s="26"/>
      <c r="L68" s="27">
        <v>8.8000000000000007</v>
      </c>
      <c r="M68" s="28">
        <f t="shared" ref="M68:M127" si="5">K68*J68</f>
        <v>0</v>
      </c>
      <c r="N68" s="29"/>
    </row>
    <row r="69" spans="1:14" s="30" customFormat="1" ht="55.5" x14ac:dyDescent="0.2">
      <c r="A69" s="67">
        <v>61</v>
      </c>
      <c r="B69" s="21" t="s">
        <v>121</v>
      </c>
      <c r="C69" s="22" t="s">
        <v>112</v>
      </c>
      <c r="D69" s="23">
        <v>306</v>
      </c>
      <c r="E69" s="24">
        <v>1077</v>
      </c>
      <c r="F69" s="41" t="s">
        <v>113</v>
      </c>
      <c r="G69" s="44">
        <v>2306</v>
      </c>
      <c r="H69" s="41" t="s">
        <v>27</v>
      </c>
      <c r="I69" s="69"/>
      <c r="J69" s="25">
        <f t="shared" si="2"/>
        <v>1383</v>
      </c>
      <c r="K69" s="26"/>
      <c r="L69" s="27"/>
      <c r="M69" s="28">
        <f t="shared" si="5"/>
        <v>0</v>
      </c>
      <c r="N69" s="29"/>
    </row>
    <row r="70" spans="1:14" s="30" customFormat="1" ht="47.25" customHeight="1" x14ac:dyDescent="0.2">
      <c r="A70" s="67">
        <v>62</v>
      </c>
      <c r="B70" s="21" t="s">
        <v>122</v>
      </c>
      <c r="C70" s="22" t="s">
        <v>112</v>
      </c>
      <c r="D70" s="23">
        <v>144</v>
      </c>
      <c r="E70" s="31"/>
      <c r="F70" s="41" t="s">
        <v>113</v>
      </c>
      <c r="G70" s="44">
        <v>2306</v>
      </c>
      <c r="H70" s="41" t="s">
        <v>27</v>
      </c>
      <c r="I70" s="69"/>
      <c r="J70" s="25">
        <f t="shared" si="2"/>
        <v>144</v>
      </c>
      <c r="K70" s="26"/>
      <c r="L70" s="27"/>
      <c r="M70" s="54">
        <f t="shared" si="5"/>
        <v>0</v>
      </c>
      <c r="N70" s="70"/>
    </row>
    <row r="71" spans="1:14" s="30" customFormat="1" ht="47.25" customHeight="1" thickBot="1" x14ac:dyDescent="0.25">
      <c r="A71" s="67">
        <v>63</v>
      </c>
      <c r="B71" s="21" t="s">
        <v>123</v>
      </c>
      <c r="C71" s="22" t="s">
        <v>112</v>
      </c>
      <c r="D71" s="23">
        <v>300</v>
      </c>
      <c r="E71" s="31"/>
      <c r="F71" s="41" t="s">
        <v>113</v>
      </c>
      <c r="G71" s="44">
        <v>2306</v>
      </c>
      <c r="H71" s="41" t="s">
        <v>27</v>
      </c>
      <c r="I71" s="69"/>
      <c r="J71" s="25">
        <f t="shared" si="2"/>
        <v>300</v>
      </c>
      <c r="K71" s="26"/>
      <c r="L71" s="27"/>
      <c r="M71" s="54">
        <f t="shared" si="5"/>
        <v>0</v>
      </c>
      <c r="N71" s="70"/>
    </row>
    <row r="72" spans="1:14" s="30" customFormat="1" ht="47.25" customHeight="1" thickTop="1" thickBot="1" x14ac:dyDescent="0.25">
      <c r="A72" s="1" t="s">
        <v>0</v>
      </c>
      <c r="B72" s="32" t="s">
        <v>124</v>
      </c>
      <c r="C72" s="33" t="s">
        <v>2</v>
      </c>
      <c r="D72" s="23"/>
      <c r="E72" s="31"/>
      <c r="F72" s="1" t="s">
        <v>5</v>
      </c>
      <c r="G72" s="1" t="s">
        <v>6</v>
      </c>
      <c r="H72" s="1" t="s">
        <v>7</v>
      </c>
      <c r="I72" s="34" t="s">
        <v>24</v>
      </c>
      <c r="J72" s="35"/>
      <c r="K72" s="36"/>
      <c r="L72" s="37"/>
      <c r="M72" s="38"/>
      <c r="N72" s="39"/>
    </row>
    <row r="73" spans="1:14" s="30" customFormat="1" ht="76.5" customHeight="1" x14ac:dyDescent="0.2">
      <c r="A73" s="20">
        <v>64</v>
      </c>
      <c r="B73" s="21" t="s">
        <v>125</v>
      </c>
      <c r="C73" s="22" t="s">
        <v>13</v>
      </c>
      <c r="D73" s="23">
        <v>699</v>
      </c>
      <c r="E73" s="24">
        <v>36356</v>
      </c>
      <c r="F73" s="41" t="s">
        <v>126</v>
      </c>
      <c r="G73" s="41"/>
      <c r="H73" s="41" t="s">
        <v>58</v>
      </c>
      <c r="I73" s="41" t="s">
        <v>59</v>
      </c>
      <c r="J73" s="25">
        <v>87000</v>
      </c>
      <c r="K73" s="26"/>
      <c r="L73" s="27">
        <v>24</v>
      </c>
      <c r="M73" s="28">
        <f t="shared" si="5"/>
        <v>0</v>
      </c>
      <c r="N73" s="29"/>
    </row>
    <row r="74" spans="1:14" s="30" customFormat="1" ht="108" customHeight="1" x14ac:dyDescent="0.2">
      <c r="A74" s="20">
        <f>1+A73</f>
        <v>65</v>
      </c>
      <c r="B74" s="21" t="s">
        <v>127</v>
      </c>
      <c r="C74" s="22" t="s">
        <v>13</v>
      </c>
      <c r="D74" s="23"/>
      <c r="E74" s="24">
        <v>6230</v>
      </c>
      <c r="F74" s="41" t="s">
        <v>128</v>
      </c>
      <c r="G74" s="41"/>
      <c r="H74" s="41" t="s">
        <v>58</v>
      </c>
      <c r="I74" s="41" t="s">
        <v>80</v>
      </c>
      <c r="J74" s="25">
        <f t="shared" si="2"/>
        <v>6230</v>
      </c>
      <c r="K74" s="26"/>
      <c r="L74" s="27"/>
      <c r="M74" s="28">
        <f t="shared" si="5"/>
        <v>0</v>
      </c>
      <c r="N74" s="29"/>
    </row>
    <row r="75" spans="1:14" s="30" customFormat="1" ht="47.25" customHeight="1" x14ac:dyDescent="0.2">
      <c r="A75" s="20">
        <f t="shared" ref="A75:A87" si="6">1+A74</f>
        <v>66</v>
      </c>
      <c r="B75" s="21" t="s">
        <v>129</v>
      </c>
      <c r="C75" s="22" t="s">
        <v>13</v>
      </c>
      <c r="D75" s="23">
        <v>5760</v>
      </c>
      <c r="E75" s="24">
        <v>38010</v>
      </c>
      <c r="F75" s="41" t="s">
        <v>128</v>
      </c>
      <c r="G75" s="41"/>
      <c r="H75" s="41" t="s">
        <v>58</v>
      </c>
      <c r="I75" s="41"/>
      <c r="J75" s="25">
        <f t="shared" si="2"/>
        <v>43770</v>
      </c>
      <c r="K75" s="26"/>
      <c r="L75" s="27">
        <v>18.100000000000001</v>
      </c>
      <c r="M75" s="28">
        <f t="shared" si="5"/>
        <v>0</v>
      </c>
      <c r="N75" s="29"/>
    </row>
    <row r="76" spans="1:14" ht="47.25" customHeight="1" x14ac:dyDescent="0.35">
      <c r="A76" s="20">
        <f t="shared" si="6"/>
        <v>67</v>
      </c>
      <c r="B76" s="21" t="s">
        <v>130</v>
      </c>
      <c r="C76" s="22" t="s">
        <v>13</v>
      </c>
      <c r="E76" s="24">
        <v>312298</v>
      </c>
      <c r="F76" s="41" t="s">
        <v>126</v>
      </c>
      <c r="G76" s="41"/>
      <c r="H76" s="41" t="s">
        <v>58</v>
      </c>
      <c r="I76" s="41" t="s">
        <v>131</v>
      </c>
      <c r="J76" s="25">
        <f t="shared" si="2"/>
        <v>312298</v>
      </c>
      <c r="K76" s="26"/>
      <c r="L76" s="27">
        <v>18.5</v>
      </c>
      <c r="M76" s="28">
        <f t="shared" si="5"/>
        <v>0</v>
      </c>
      <c r="N76" s="71"/>
    </row>
    <row r="77" spans="1:14" s="30" customFormat="1" ht="47.25" customHeight="1" x14ac:dyDescent="0.2">
      <c r="A77" s="20">
        <f t="shared" si="6"/>
        <v>68</v>
      </c>
      <c r="B77" s="21" t="s">
        <v>132</v>
      </c>
      <c r="C77" s="22" t="s">
        <v>13</v>
      </c>
      <c r="D77" s="23">
        <v>854</v>
      </c>
      <c r="E77" s="24">
        <v>40357</v>
      </c>
      <c r="F77" s="41" t="s">
        <v>133</v>
      </c>
      <c r="G77" s="41"/>
      <c r="H77" s="41" t="s">
        <v>58</v>
      </c>
      <c r="I77" s="41"/>
      <c r="J77" s="25">
        <f t="shared" ref="J77:J127" si="7">D77+E77</f>
        <v>41211</v>
      </c>
      <c r="K77" s="26"/>
      <c r="L77" s="27">
        <v>7</v>
      </c>
      <c r="M77" s="28">
        <f t="shared" si="5"/>
        <v>0</v>
      </c>
      <c r="N77" s="29"/>
    </row>
    <row r="78" spans="1:14" s="30" customFormat="1" ht="47.25" customHeight="1" x14ac:dyDescent="0.2">
      <c r="A78" s="20">
        <f t="shared" si="6"/>
        <v>69</v>
      </c>
      <c r="B78" s="21" t="s">
        <v>134</v>
      </c>
      <c r="C78" s="22" t="s">
        <v>13</v>
      </c>
      <c r="D78" s="23"/>
      <c r="E78" s="24">
        <v>696</v>
      </c>
      <c r="F78" s="41" t="s">
        <v>135</v>
      </c>
      <c r="G78" s="41"/>
      <c r="H78" s="41" t="s">
        <v>58</v>
      </c>
      <c r="I78" s="138" t="s">
        <v>136</v>
      </c>
      <c r="J78" s="25">
        <f t="shared" si="7"/>
        <v>696</v>
      </c>
      <c r="K78" s="26"/>
      <c r="L78" s="27"/>
      <c r="M78" s="28">
        <f t="shared" si="5"/>
        <v>0</v>
      </c>
      <c r="N78" s="29"/>
    </row>
    <row r="79" spans="1:14" s="30" customFormat="1" ht="47.25" customHeight="1" x14ac:dyDescent="0.2">
      <c r="A79" s="20">
        <f t="shared" si="6"/>
        <v>70</v>
      </c>
      <c r="B79" s="21" t="s">
        <v>137</v>
      </c>
      <c r="C79" s="22" t="s">
        <v>13</v>
      </c>
      <c r="D79" s="23">
        <v>1609</v>
      </c>
      <c r="E79" s="24">
        <v>15300</v>
      </c>
      <c r="F79" s="41" t="s">
        <v>135</v>
      </c>
      <c r="G79" s="41"/>
      <c r="H79" s="41" t="s">
        <v>58</v>
      </c>
      <c r="I79" s="139"/>
      <c r="J79" s="25">
        <f t="shared" si="7"/>
        <v>16909</v>
      </c>
      <c r="K79" s="26"/>
      <c r="L79" s="27">
        <v>15.4</v>
      </c>
      <c r="M79" s="28">
        <f t="shared" si="5"/>
        <v>0</v>
      </c>
      <c r="N79" s="29"/>
    </row>
    <row r="80" spans="1:14" s="75" customFormat="1" ht="47.25" customHeight="1" x14ac:dyDescent="0.35">
      <c r="A80" s="20">
        <f t="shared" si="6"/>
        <v>71</v>
      </c>
      <c r="B80" s="21" t="s">
        <v>138</v>
      </c>
      <c r="C80" s="22" t="s">
        <v>13</v>
      </c>
      <c r="D80" s="73"/>
      <c r="E80" s="24">
        <v>1470</v>
      </c>
      <c r="F80" s="41" t="s">
        <v>133</v>
      </c>
      <c r="G80" s="41"/>
      <c r="H80" s="41" t="s">
        <v>58</v>
      </c>
      <c r="I80" s="140"/>
      <c r="J80" s="25">
        <f t="shared" si="7"/>
        <v>1470</v>
      </c>
      <c r="K80" s="26"/>
      <c r="L80" s="27"/>
      <c r="M80" s="28">
        <f t="shared" si="5"/>
        <v>0</v>
      </c>
      <c r="N80" s="74"/>
    </row>
    <row r="81" spans="1:14" s="75" customFormat="1" ht="47.25" customHeight="1" x14ac:dyDescent="0.35">
      <c r="A81" s="20">
        <f t="shared" si="6"/>
        <v>72</v>
      </c>
      <c r="B81" s="21" t="s">
        <v>139</v>
      </c>
      <c r="C81" s="22" t="s">
        <v>13</v>
      </c>
      <c r="D81" s="73">
        <v>15</v>
      </c>
      <c r="E81" s="24">
        <v>8380</v>
      </c>
      <c r="F81" s="41" t="s">
        <v>140</v>
      </c>
      <c r="G81" s="41"/>
      <c r="H81" s="41" t="s">
        <v>58</v>
      </c>
      <c r="I81" s="69"/>
      <c r="J81" s="25">
        <f t="shared" si="7"/>
        <v>8395</v>
      </c>
      <c r="K81" s="26"/>
      <c r="L81" s="27"/>
      <c r="M81" s="28">
        <f t="shared" si="5"/>
        <v>0</v>
      </c>
      <c r="N81" s="74"/>
    </row>
    <row r="82" spans="1:14" s="75" customFormat="1" ht="47.25" customHeight="1" x14ac:dyDescent="0.35">
      <c r="A82" s="20">
        <f t="shared" si="6"/>
        <v>73</v>
      </c>
      <c r="B82" s="21" t="s">
        <v>141</v>
      </c>
      <c r="C82" s="22" t="s">
        <v>13</v>
      </c>
      <c r="D82" s="73">
        <v>3867</v>
      </c>
      <c r="E82" s="24">
        <v>17527</v>
      </c>
      <c r="F82" s="41" t="s">
        <v>133</v>
      </c>
      <c r="G82" s="41"/>
      <c r="H82" s="41" t="s">
        <v>58</v>
      </c>
      <c r="I82" s="69"/>
      <c r="J82" s="25">
        <f t="shared" si="7"/>
        <v>21394</v>
      </c>
      <c r="K82" s="26"/>
      <c r="L82" s="27">
        <v>16.5</v>
      </c>
      <c r="M82" s="28">
        <f t="shared" si="5"/>
        <v>0</v>
      </c>
      <c r="N82" s="74"/>
    </row>
    <row r="83" spans="1:14" s="75" customFormat="1" ht="47.25" customHeight="1" x14ac:dyDescent="0.35">
      <c r="A83" s="20">
        <f t="shared" si="6"/>
        <v>74</v>
      </c>
      <c r="B83" s="21" t="s">
        <v>142</v>
      </c>
      <c r="C83" s="22" t="s">
        <v>13</v>
      </c>
      <c r="D83" s="73">
        <v>7513</v>
      </c>
      <c r="E83" s="24">
        <v>4128</v>
      </c>
      <c r="F83" s="41" t="s">
        <v>133</v>
      </c>
      <c r="G83" s="41"/>
      <c r="H83" s="41" t="s">
        <v>58</v>
      </c>
      <c r="I83" s="69"/>
      <c r="J83" s="25">
        <f t="shared" si="7"/>
        <v>11641</v>
      </c>
      <c r="K83" s="26"/>
      <c r="L83" s="27"/>
      <c r="M83" s="28">
        <f t="shared" si="5"/>
        <v>0</v>
      </c>
      <c r="N83" s="74"/>
    </row>
    <row r="84" spans="1:14" s="75" customFormat="1" ht="47.25" customHeight="1" x14ac:dyDescent="0.35">
      <c r="A84" s="20">
        <f t="shared" si="6"/>
        <v>75</v>
      </c>
      <c r="B84" s="21" t="s">
        <v>143</v>
      </c>
      <c r="C84" s="22" t="s">
        <v>13</v>
      </c>
      <c r="D84" s="73"/>
      <c r="E84" s="31">
        <v>5681</v>
      </c>
      <c r="F84" s="41" t="s">
        <v>144</v>
      </c>
      <c r="G84" s="41"/>
      <c r="H84" s="41" t="s">
        <v>58</v>
      </c>
      <c r="I84" s="69"/>
      <c r="J84" s="25">
        <f t="shared" si="7"/>
        <v>5681</v>
      </c>
      <c r="K84" s="26"/>
      <c r="L84" s="27"/>
      <c r="M84" s="28">
        <f t="shared" si="5"/>
        <v>0</v>
      </c>
      <c r="N84" s="74"/>
    </row>
    <row r="85" spans="1:14" s="75" customFormat="1" ht="47.25" customHeight="1" x14ac:dyDescent="0.35">
      <c r="A85" s="20">
        <f t="shared" si="6"/>
        <v>76</v>
      </c>
      <c r="B85" s="21" t="s">
        <v>145</v>
      </c>
      <c r="C85" s="22" t="s">
        <v>13</v>
      </c>
      <c r="D85" s="73"/>
      <c r="E85" s="24">
        <v>8359</v>
      </c>
      <c r="F85" s="41" t="s">
        <v>146</v>
      </c>
      <c r="G85" s="41"/>
      <c r="H85" s="41" t="s">
        <v>58</v>
      </c>
      <c r="I85" s="69"/>
      <c r="J85" s="25">
        <f t="shared" si="7"/>
        <v>8359</v>
      </c>
      <c r="K85" s="26"/>
      <c r="L85" s="27"/>
      <c r="M85" s="28">
        <f t="shared" si="5"/>
        <v>0</v>
      </c>
      <c r="N85" s="74"/>
    </row>
    <row r="86" spans="1:14" s="75" customFormat="1" ht="47.25" customHeight="1" x14ac:dyDescent="0.35">
      <c r="A86" s="20">
        <f t="shared" si="6"/>
        <v>77</v>
      </c>
      <c r="B86" s="21" t="s">
        <v>147</v>
      </c>
      <c r="C86" s="22" t="s">
        <v>13</v>
      </c>
      <c r="D86" s="73">
        <v>208</v>
      </c>
      <c r="E86" s="24">
        <v>22295</v>
      </c>
      <c r="F86" s="41" t="s">
        <v>148</v>
      </c>
      <c r="G86" s="41"/>
      <c r="H86" s="41" t="s">
        <v>58</v>
      </c>
      <c r="I86" s="69"/>
      <c r="J86" s="25">
        <f t="shared" si="7"/>
        <v>22503</v>
      </c>
      <c r="K86" s="26"/>
      <c r="L86" s="27">
        <v>17.600000000000001</v>
      </c>
      <c r="M86" s="28">
        <f t="shared" si="5"/>
        <v>0</v>
      </c>
      <c r="N86" s="74"/>
    </row>
    <row r="87" spans="1:14" ht="47.25" customHeight="1" thickBot="1" x14ac:dyDescent="0.4">
      <c r="A87" s="20">
        <f t="shared" si="6"/>
        <v>78</v>
      </c>
      <c r="B87" s="21" t="s">
        <v>149</v>
      </c>
      <c r="C87" s="22" t="s">
        <v>13</v>
      </c>
      <c r="D87" s="136">
        <v>3788</v>
      </c>
      <c r="E87" s="24">
        <v>1820</v>
      </c>
      <c r="F87" s="41" t="s">
        <v>150</v>
      </c>
      <c r="G87" s="41"/>
      <c r="H87" s="41" t="s">
        <v>58</v>
      </c>
      <c r="I87" s="69"/>
      <c r="J87" s="25">
        <f t="shared" si="7"/>
        <v>5608</v>
      </c>
      <c r="K87" s="26"/>
      <c r="L87" s="27"/>
      <c r="M87" s="28">
        <f t="shared" si="5"/>
        <v>0</v>
      </c>
      <c r="N87" s="71"/>
    </row>
    <row r="88" spans="1:14" ht="47.25" customHeight="1" thickTop="1" thickBot="1" x14ac:dyDescent="0.4">
      <c r="A88" s="1" t="s">
        <v>0</v>
      </c>
      <c r="B88" s="32" t="s">
        <v>151</v>
      </c>
      <c r="C88" s="33" t="s">
        <v>2</v>
      </c>
      <c r="E88" s="31"/>
      <c r="F88" s="1" t="s">
        <v>5</v>
      </c>
      <c r="G88" s="1" t="s">
        <v>6</v>
      </c>
      <c r="H88" s="1" t="s">
        <v>7</v>
      </c>
      <c r="I88" s="34" t="s">
        <v>24</v>
      </c>
      <c r="J88" s="35"/>
      <c r="K88" s="36"/>
      <c r="L88" s="37"/>
      <c r="M88" s="38"/>
      <c r="N88" s="39"/>
    </row>
    <row r="89" spans="1:14" ht="152.25" customHeight="1" thickBot="1" x14ac:dyDescent="0.4">
      <c r="A89" s="67">
        <v>79</v>
      </c>
      <c r="B89" s="21" t="s">
        <v>152</v>
      </c>
      <c r="C89" s="22" t="s">
        <v>13</v>
      </c>
      <c r="D89" s="136">
        <v>1340</v>
      </c>
      <c r="E89" s="24">
        <v>8410</v>
      </c>
      <c r="F89" s="76" t="s">
        <v>153</v>
      </c>
      <c r="G89" s="44">
        <v>2202</v>
      </c>
      <c r="H89" s="41" t="s">
        <v>58</v>
      </c>
      <c r="I89" s="132"/>
      <c r="J89" s="25">
        <f t="shared" si="7"/>
        <v>9750</v>
      </c>
      <c r="K89" s="26"/>
      <c r="L89" s="27"/>
      <c r="M89" s="28">
        <f t="shared" si="5"/>
        <v>0</v>
      </c>
      <c r="N89" s="71"/>
    </row>
    <row r="90" spans="1:14" ht="47.25" customHeight="1" thickTop="1" thickBot="1" x14ac:dyDescent="0.4">
      <c r="A90" s="77" t="s">
        <v>0</v>
      </c>
      <c r="B90" s="2" t="s">
        <v>154</v>
      </c>
      <c r="C90" s="3" t="s">
        <v>155</v>
      </c>
      <c r="E90" s="31"/>
      <c r="F90" s="1" t="s">
        <v>6</v>
      </c>
      <c r="G90" s="1" t="s">
        <v>6</v>
      </c>
      <c r="H90" s="1" t="s">
        <v>7</v>
      </c>
      <c r="I90" s="1" t="s">
        <v>24</v>
      </c>
      <c r="J90" s="78"/>
      <c r="K90" s="39"/>
      <c r="L90" s="79"/>
      <c r="M90" s="80"/>
      <c r="N90" s="39"/>
    </row>
    <row r="91" spans="1:14" ht="47.25" customHeight="1" x14ac:dyDescent="0.35">
      <c r="A91" s="81">
        <v>80</v>
      </c>
      <c r="B91" s="82" t="s">
        <v>156</v>
      </c>
      <c r="C91" s="83" t="s">
        <v>13</v>
      </c>
      <c r="D91" s="136">
        <v>1314</v>
      </c>
      <c r="E91" s="24">
        <v>28656</v>
      </c>
      <c r="F91" s="76">
        <v>939</v>
      </c>
      <c r="G91" s="76"/>
      <c r="H91" s="84"/>
      <c r="I91" s="76" t="s">
        <v>157</v>
      </c>
      <c r="J91" s="25">
        <f t="shared" si="7"/>
        <v>29970</v>
      </c>
      <c r="K91" s="26"/>
      <c r="L91" s="27">
        <v>6.5</v>
      </c>
      <c r="M91" s="28">
        <f t="shared" si="5"/>
        <v>0</v>
      </c>
      <c r="N91" s="71"/>
    </row>
    <row r="92" spans="1:14" ht="47.25" customHeight="1" x14ac:dyDescent="0.35">
      <c r="A92" s="81">
        <v>81</v>
      </c>
      <c r="B92" s="85" t="s">
        <v>158</v>
      </c>
      <c r="C92" s="83" t="s">
        <v>13</v>
      </c>
      <c r="D92" s="136">
        <v>320</v>
      </c>
      <c r="E92" s="31"/>
      <c r="F92" s="76"/>
      <c r="G92" s="76"/>
      <c r="H92" s="84"/>
      <c r="I92" s="76" t="s">
        <v>157</v>
      </c>
      <c r="J92" s="25">
        <f t="shared" si="7"/>
        <v>320</v>
      </c>
      <c r="K92" s="26"/>
      <c r="L92" s="27"/>
      <c r="M92" s="28">
        <f t="shared" si="5"/>
        <v>0</v>
      </c>
      <c r="N92" s="71"/>
    </row>
    <row r="93" spans="1:14" ht="47.25" customHeight="1" x14ac:dyDescent="0.35">
      <c r="A93" s="81">
        <v>82</v>
      </c>
      <c r="B93" s="82" t="s">
        <v>159</v>
      </c>
      <c r="C93" s="83" t="s">
        <v>13</v>
      </c>
      <c r="D93" s="136">
        <v>162</v>
      </c>
      <c r="E93" s="24">
        <v>29880</v>
      </c>
      <c r="F93" s="76">
        <v>920</v>
      </c>
      <c r="G93" s="76"/>
      <c r="H93" s="84"/>
      <c r="I93" s="76" t="s">
        <v>157</v>
      </c>
      <c r="J93" s="25">
        <f t="shared" si="7"/>
        <v>30042</v>
      </c>
      <c r="K93" s="26"/>
      <c r="L93" s="27">
        <v>5.4</v>
      </c>
      <c r="M93" s="28">
        <f t="shared" si="5"/>
        <v>0</v>
      </c>
      <c r="N93" s="71"/>
    </row>
    <row r="94" spans="1:14" ht="47.25" customHeight="1" x14ac:dyDescent="0.35">
      <c r="A94" s="81">
        <v>83</v>
      </c>
      <c r="B94" s="82" t="s">
        <v>160</v>
      </c>
      <c r="C94" s="83" t="s">
        <v>13</v>
      </c>
      <c r="D94" s="136">
        <v>450</v>
      </c>
      <c r="E94" s="24">
        <v>31662</v>
      </c>
      <c r="F94" s="76">
        <v>908</v>
      </c>
      <c r="G94" s="76"/>
      <c r="H94" s="84"/>
      <c r="I94" s="76" t="s">
        <v>157</v>
      </c>
      <c r="J94" s="25">
        <f t="shared" si="7"/>
        <v>32112</v>
      </c>
      <c r="K94" s="26"/>
      <c r="L94" s="27">
        <v>6.7</v>
      </c>
      <c r="M94" s="28">
        <f t="shared" si="5"/>
        <v>0</v>
      </c>
      <c r="N94" s="71"/>
    </row>
    <row r="95" spans="1:14" ht="47.25" customHeight="1" x14ac:dyDescent="0.35">
      <c r="A95" s="81">
        <v>84</v>
      </c>
      <c r="B95" s="82" t="s">
        <v>161</v>
      </c>
      <c r="C95" s="83" t="s">
        <v>13</v>
      </c>
      <c r="D95" s="136">
        <v>435</v>
      </c>
      <c r="E95" s="24">
        <v>16755</v>
      </c>
      <c r="F95" s="86" t="s">
        <v>162</v>
      </c>
      <c r="G95" s="86"/>
      <c r="H95" s="84"/>
      <c r="I95" s="86" t="s">
        <v>163</v>
      </c>
      <c r="J95" s="25">
        <f t="shared" si="7"/>
        <v>17190</v>
      </c>
      <c r="K95" s="26"/>
      <c r="L95" s="27">
        <v>5.6</v>
      </c>
      <c r="M95" s="28">
        <f t="shared" si="5"/>
        <v>0</v>
      </c>
      <c r="N95" s="71"/>
    </row>
    <row r="96" spans="1:14" ht="47.25" customHeight="1" x14ac:dyDescent="0.35">
      <c r="A96" s="81">
        <v>85</v>
      </c>
      <c r="B96" s="85" t="s">
        <v>164</v>
      </c>
      <c r="C96" s="87" t="s">
        <v>13</v>
      </c>
      <c r="E96" s="24">
        <v>5830</v>
      </c>
      <c r="F96" s="88"/>
      <c r="G96" s="86"/>
      <c r="H96" s="84"/>
      <c r="I96" s="86" t="s">
        <v>165</v>
      </c>
      <c r="J96" s="25">
        <f t="shared" si="7"/>
        <v>5830</v>
      </c>
      <c r="K96" s="26"/>
      <c r="L96" s="27"/>
      <c r="M96" s="28">
        <f t="shared" si="5"/>
        <v>0</v>
      </c>
      <c r="N96" s="71"/>
    </row>
    <row r="97" spans="1:14" ht="47.25" customHeight="1" x14ac:dyDescent="0.35">
      <c r="A97" s="81">
        <v>86</v>
      </c>
      <c r="B97" s="85" t="s">
        <v>166</v>
      </c>
      <c r="C97" s="87" t="s">
        <v>13</v>
      </c>
      <c r="D97" s="136">
        <v>1260</v>
      </c>
      <c r="E97" s="31"/>
      <c r="F97" s="86">
        <v>908</v>
      </c>
      <c r="G97" s="76"/>
      <c r="H97" s="84"/>
      <c r="I97" s="76" t="s">
        <v>157</v>
      </c>
      <c r="J97" s="25">
        <f t="shared" si="7"/>
        <v>1260</v>
      </c>
      <c r="K97" s="26"/>
      <c r="L97" s="27"/>
      <c r="M97" s="28">
        <f t="shared" si="5"/>
        <v>0</v>
      </c>
      <c r="N97" s="71"/>
    </row>
    <row r="98" spans="1:14" ht="47.25" customHeight="1" x14ac:dyDescent="0.35">
      <c r="A98" s="81">
        <v>87</v>
      </c>
      <c r="B98" s="85" t="s">
        <v>167</v>
      </c>
      <c r="C98" s="87" t="s">
        <v>13</v>
      </c>
      <c r="D98" s="136">
        <v>615</v>
      </c>
      <c r="E98" s="31">
        <v>840</v>
      </c>
      <c r="F98" s="76">
        <v>979</v>
      </c>
      <c r="G98" s="76"/>
      <c r="H98" s="84"/>
      <c r="I98" s="76" t="s">
        <v>157</v>
      </c>
      <c r="J98" s="25">
        <f t="shared" si="7"/>
        <v>1455</v>
      </c>
      <c r="K98" s="26"/>
      <c r="L98" s="27"/>
      <c r="M98" s="28">
        <f t="shared" si="5"/>
        <v>0</v>
      </c>
      <c r="N98" s="71"/>
    </row>
    <row r="99" spans="1:14" ht="47.25" customHeight="1" x14ac:dyDescent="0.35">
      <c r="A99" s="81">
        <v>88</v>
      </c>
      <c r="B99" s="85" t="s">
        <v>168</v>
      </c>
      <c r="C99" s="87" t="s">
        <v>13</v>
      </c>
      <c r="D99" s="136">
        <v>702</v>
      </c>
      <c r="E99" s="24">
        <v>8892</v>
      </c>
      <c r="F99" s="86">
        <v>877</v>
      </c>
      <c r="G99" s="76"/>
      <c r="H99" s="84"/>
      <c r="I99" s="76" t="s">
        <v>157</v>
      </c>
      <c r="J99" s="25">
        <f t="shared" si="7"/>
        <v>9594</v>
      </c>
      <c r="K99" s="26"/>
      <c r="L99" s="27"/>
      <c r="M99" s="28">
        <f t="shared" si="5"/>
        <v>0</v>
      </c>
      <c r="N99" s="71"/>
    </row>
    <row r="100" spans="1:14" ht="47.25" customHeight="1" x14ac:dyDescent="0.35">
      <c r="A100" s="81">
        <v>89</v>
      </c>
      <c r="B100" s="85" t="s">
        <v>169</v>
      </c>
      <c r="C100" s="87" t="s">
        <v>13</v>
      </c>
      <c r="D100" s="136">
        <v>252</v>
      </c>
      <c r="E100" s="24">
        <v>3438</v>
      </c>
      <c r="F100" s="86"/>
      <c r="G100" s="76"/>
      <c r="H100" s="84"/>
      <c r="I100" s="76" t="s">
        <v>157</v>
      </c>
      <c r="J100" s="25">
        <f t="shared" si="7"/>
        <v>3690</v>
      </c>
      <c r="K100" s="26"/>
      <c r="L100" s="27"/>
      <c r="M100" s="28">
        <f t="shared" si="5"/>
        <v>0</v>
      </c>
      <c r="N100" s="71"/>
    </row>
    <row r="101" spans="1:14" ht="47.25" customHeight="1" x14ac:dyDescent="0.35">
      <c r="A101" s="81">
        <v>90</v>
      </c>
      <c r="B101" s="85" t="s">
        <v>170</v>
      </c>
      <c r="C101" s="87" t="s">
        <v>13</v>
      </c>
      <c r="D101" s="136">
        <v>15</v>
      </c>
      <c r="E101" s="24">
        <v>11430</v>
      </c>
      <c r="F101" s="76">
        <v>979</v>
      </c>
      <c r="G101" s="76"/>
      <c r="H101" s="84"/>
      <c r="I101" s="76" t="s">
        <v>157</v>
      </c>
      <c r="J101" s="25">
        <f t="shared" si="7"/>
        <v>11445</v>
      </c>
      <c r="K101" s="26"/>
      <c r="L101" s="27"/>
      <c r="M101" s="28">
        <f t="shared" si="5"/>
        <v>0</v>
      </c>
      <c r="N101" s="71"/>
    </row>
    <row r="102" spans="1:14" ht="47.25" customHeight="1" x14ac:dyDescent="0.35">
      <c r="A102" s="81">
        <v>91</v>
      </c>
      <c r="B102" s="21" t="s">
        <v>171</v>
      </c>
      <c r="C102" s="87" t="s">
        <v>13</v>
      </c>
      <c r="D102" s="136">
        <v>30</v>
      </c>
      <c r="E102" s="24">
        <v>2020</v>
      </c>
      <c r="F102" s="41"/>
      <c r="G102" s="76"/>
      <c r="H102" s="84"/>
      <c r="I102" s="76" t="s">
        <v>157</v>
      </c>
      <c r="J102" s="25">
        <f t="shared" si="7"/>
        <v>2050</v>
      </c>
      <c r="K102" s="26"/>
      <c r="L102" s="27"/>
      <c r="M102" s="28">
        <f t="shared" si="5"/>
        <v>0</v>
      </c>
      <c r="N102" s="71"/>
    </row>
    <row r="103" spans="1:14" ht="47.25" customHeight="1" x14ac:dyDescent="0.35">
      <c r="A103" s="81">
        <v>92</v>
      </c>
      <c r="B103" s="21" t="s">
        <v>172</v>
      </c>
      <c r="C103" s="87" t="s">
        <v>13</v>
      </c>
      <c r="D103" s="136">
        <v>648</v>
      </c>
      <c r="E103" s="31"/>
      <c r="F103" s="41">
        <v>939</v>
      </c>
      <c r="G103" s="76"/>
      <c r="H103" s="84"/>
      <c r="I103" s="76" t="s">
        <v>157</v>
      </c>
      <c r="J103" s="25">
        <f t="shared" si="7"/>
        <v>648</v>
      </c>
      <c r="K103" s="26"/>
      <c r="L103" s="27"/>
      <c r="M103" s="28">
        <f t="shared" si="5"/>
        <v>0</v>
      </c>
      <c r="N103" s="71"/>
    </row>
    <row r="104" spans="1:14" ht="47.25" customHeight="1" x14ac:dyDescent="0.35">
      <c r="A104" s="81">
        <v>93</v>
      </c>
      <c r="B104" s="21" t="s">
        <v>173</v>
      </c>
      <c r="C104" s="87" t="s">
        <v>13</v>
      </c>
      <c r="D104" s="136">
        <v>5831</v>
      </c>
      <c r="E104" s="31">
        <v>11225</v>
      </c>
      <c r="F104" s="41">
        <v>1203</v>
      </c>
      <c r="G104" s="89"/>
      <c r="H104" s="84"/>
      <c r="I104" s="89" t="s">
        <v>174</v>
      </c>
      <c r="J104" s="25">
        <f t="shared" si="7"/>
        <v>17056</v>
      </c>
      <c r="K104" s="26"/>
      <c r="L104" s="27">
        <v>6.1</v>
      </c>
      <c r="M104" s="28">
        <f t="shared" si="5"/>
        <v>0</v>
      </c>
      <c r="N104" s="71"/>
    </row>
    <row r="105" spans="1:14" ht="47.25" customHeight="1" x14ac:dyDescent="0.35">
      <c r="A105" s="81">
        <v>94</v>
      </c>
      <c r="B105" s="21" t="s">
        <v>175</v>
      </c>
      <c r="C105" s="87" t="s">
        <v>13</v>
      </c>
      <c r="D105" s="136">
        <v>160</v>
      </c>
      <c r="E105" s="24">
        <v>368</v>
      </c>
      <c r="F105" s="41">
        <v>1203</v>
      </c>
      <c r="G105" s="76"/>
      <c r="H105" s="84"/>
      <c r="I105" s="76" t="s">
        <v>157</v>
      </c>
      <c r="J105" s="25">
        <f t="shared" si="7"/>
        <v>528</v>
      </c>
      <c r="K105" s="26"/>
      <c r="L105" s="27"/>
      <c r="M105" s="28">
        <f t="shared" si="5"/>
        <v>0</v>
      </c>
      <c r="N105" s="71"/>
    </row>
    <row r="106" spans="1:14" ht="47.25" customHeight="1" x14ac:dyDescent="0.35">
      <c r="A106" s="81">
        <v>95</v>
      </c>
      <c r="B106" s="21" t="s">
        <v>176</v>
      </c>
      <c r="C106" s="87" t="s">
        <v>13</v>
      </c>
      <c r="E106" s="24">
        <v>7758</v>
      </c>
      <c r="F106" s="41"/>
      <c r="G106" s="76"/>
      <c r="H106" s="84"/>
      <c r="I106" s="76" t="s">
        <v>157</v>
      </c>
      <c r="J106" s="25">
        <f t="shared" si="7"/>
        <v>7758</v>
      </c>
      <c r="K106" s="26"/>
      <c r="L106" s="27"/>
      <c r="M106" s="28">
        <f t="shared" si="5"/>
        <v>0</v>
      </c>
      <c r="N106" s="71"/>
    </row>
    <row r="107" spans="1:14" ht="47.25" customHeight="1" thickBot="1" x14ac:dyDescent="0.4">
      <c r="A107" s="81">
        <v>96</v>
      </c>
      <c r="B107" s="21" t="s">
        <v>177</v>
      </c>
      <c r="C107" s="87" t="s">
        <v>13</v>
      </c>
      <c r="D107" s="136">
        <v>75</v>
      </c>
      <c r="E107" s="24">
        <v>1875</v>
      </c>
      <c r="F107" s="41">
        <v>979</v>
      </c>
      <c r="G107" s="76"/>
      <c r="H107" s="84"/>
      <c r="I107" s="76" t="s">
        <v>157</v>
      </c>
      <c r="J107" s="25">
        <f t="shared" si="7"/>
        <v>1950</v>
      </c>
      <c r="K107" s="26"/>
      <c r="L107" s="27"/>
      <c r="M107" s="28">
        <f t="shared" si="5"/>
        <v>0</v>
      </c>
      <c r="N107" s="71"/>
    </row>
    <row r="108" spans="1:14" ht="47.25" customHeight="1" thickTop="1" thickBot="1" x14ac:dyDescent="0.4">
      <c r="A108" s="90" t="s">
        <v>0</v>
      </c>
      <c r="B108" s="32" t="s">
        <v>178</v>
      </c>
      <c r="C108" s="33"/>
      <c r="E108" s="31"/>
      <c r="F108" s="34" t="s">
        <v>6</v>
      </c>
      <c r="G108" s="1" t="s">
        <v>6</v>
      </c>
      <c r="H108" s="1" t="s">
        <v>7</v>
      </c>
      <c r="I108" s="1" t="s">
        <v>24</v>
      </c>
      <c r="J108" s="35"/>
      <c r="K108" s="36"/>
      <c r="L108" s="37"/>
      <c r="M108" s="38"/>
      <c r="N108" s="39"/>
    </row>
    <row r="109" spans="1:14" ht="55.5" x14ac:dyDescent="0.35">
      <c r="A109" s="81">
        <v>97</v>
      </c>
      <c r="B109" s="21" t="s">
        <v>179</v>
      </c>
      <c r="C109" s="22" t="s">
        <v>13</v>
      </c>
      <c r="D109" s="136">
        <v>2786</v>
      </c>
      <c r="E109" s="24">
        <v>39865</v>
      </c>
      <c r="F109" s="41"/>
      <c r="G109" s="59"/>
      <c r="H109" s="84"/>
      <c r="I109" s="59" t="s">
        <v>180</v>
      </c>
      <c r="J109" s="25">
        <f t="shared" si="7"/>
        <v>42651</v>
      </c>
      <c r="K109" s="26"/>
      <c r="L109" s="27">
        <v>6.7</v>
      </c>
      <c r="M109" s="28">
        <f t="shared" si="5"/>
        <v>0</v>
      </c>
      <c r="N109" s="71"/>
    </row>
    <row r="110" spans="1:14" ht="47.25" customHeight="1" x14ac:dyDescent="0.35">
      <c r="A110" s="81">
        <v>98</v>
      </c>
      <c r="B110" s="21" t="s">
        <v>181</v>
      </c>
      <c r="C110" s="22" t="s">
        <v>13</v>
      </c>
      <c r="D110" s="136">
        <v>612</v>
      </c>
      <c r="E110" s="31"/>
      <c r="F110" s="41"/>
      <c r="G110" s="59"/>
      <c r="H110" s="84"/>
      <c r="I110" s="59"/>
      <c r="J110" s="25">
        <f t="shared" si="7"/>
        <v>612</v>
      </c>
      <c r="K110" s="26"/>
      <c r="L110" s="27"/>
      <c r="M110" s="28">
        <f t="shared" si="5"/>
        <v>0</v>
      </c>
      <c r="N110" s="71"/>
    </row>
    <row r="111" spans="1:14" ht="47.25" customHeight="1" x14ac:dyDescent="0.35">
      <c r="A111" s="81">
        <v>99</v>
      </c>
      <c r="B111" s="21" t="s">
        <v>182</v>
      </c>
      <c r="C111" s="22" t="s">
        <v>13</v>
      </c>
      <c r="E111" s="24">
        <v>11016</v>
      </c>
      <c r="F111" s="41"/>
      <c r="G111" s="59"/>
      <c r="H111" s="84"/>
      <c r="I111" s="59"/>
      <c r="J111" s="25">
        <f t="shared" si="7"/>
        <v>11016</v>
      </c>
      <c r="K111" s="26"/>
      <c r="L111" s="27"/>
      <c r="M111" s="28">
        <f t="shared" si="5"/>
        <v>0</v>
      </c>
      <c r="N111" s="71"/>
    </row>
    <row r="112" spans="1:14" ht="47.25" customHeight="1" x14ac:dyDescent="0.35">
      <c r="A112" s="81">
        <v>100</v>
      </c>
      <c r="B112" s="21" t="s">
        <v>183</v>
      </c>
      <c r="C112" s="22" t="s">
        <v>13</v>
      </c>
      <c r="D112" s="136">
        <v>1694</v>
      </c>
      <c r="E112" s="24">
        <v>9891</v>
      </c>
      <c r="F112" s="41"/>
      <c r="G112" s="59"/>
      <c r="H112" s="84"/>
      <c r="I112" s="59"/>
      <c r="J112" s="25">
        <f t="shared" si="7"/>
        <v>11585</v>
      </c>
      <c r="K112" s="26"/>
      <c r="L112" s="27"/>
      <c r="M112" s="28">
        <f t="shared" si="5"/>
        <v>0</v>
      </c>
      <c r="N112" s="71"/>
    </row>
    <row r="113" spans="1:14" ht="47.25" customHeight="1" x14ac:dyDescent="0.35">
      <c r="A113" s="81">
        <v>101</v>
      </c>
      <c r="B113" s="21" t="s">
        <v>184</v>
      </c>
      <c r="C113" s="22" t="s">
        <v>13</v>
      </c>
      <c r="D113" s="136">
        <v>285</v>
      </c>
      <c r="E113" s="24">
        <v>30500</v>
      </c>
      <c r="F113" s="41"/>
      <c r="G113" s="59"/>
      <c r="H113" s="84"/>
      <c r="I113" s="59" t="s">
        <v>185</v>
      </c>
      <c r="J113" s="25">
        <f t="shared" si="7"/>
        <v>30785</v>
      </c>
      <c r="K113" s="26"/>
      <c r="L113" s="27">
        <v>13.9</v>
      </c>
      <c r="M113" s="28">
        <f t="shared" si="5"/>
        <v>0</v>
      </c>
      <c r="N113" s="71"/>
    </row>
    <row r="114" spans="1:14" ht="47.25" customHeight="1" x14ac:dyDescent="0.35">
      <c r="A114" s="81">
        <v>102</v>
      </c>
      <c r="B114" s="21" t="s">
        <v>186</v>
      </c>
      <c r="C114" s="22" t="s">
        <v>13</v>
      </c>
      <c r="D114" s="136">
        <v>693</v>
      </c>
      <c r="E114" s="31">
        <v>4100</v>
      </c>
      <c r="F114" s="41"/>
      <c r="G114" s="59"/>
      <c r="H114" s="84"/>
      <c r="I114" s="59" t="s">
        <v>187</v>
      </c>
      <c r="J114" s="25">
        <f t="shared" si="7"/>
        <v>4793</v>
      </c>
      <c r="K114" s="26"/>
      <c r="L114" s="27"/>
      <c r="M114" s="28">
        <f t="shared" si="5"/>
        <v>0</v>
      </c>
      <c r="N114" s="71"/>
    </row>
    <row r="115" spans="1:14" ht="55.5" x14ac:dyDescent="0.35">
      <c r="A115" s="81">
        <v>103</v>
      </c>
      <c r="B115" s="21" t="s">
        <v>188</v>
      </c>
      <c r="C115" s="22" t="s">
        <v>13</v>
      </c>
      <c r="D115" s="136">
        <v>300</v>
      </c>
      <c r="E115" s="24">
        <v>1830</v>
      </c>
      <c r="F115" s="41"/>
      <c r="G115" s="59"/>
      <c r="H115" s="84"/>
      <c r="I115" s="59" t="s">
        <v>189</v>
      </c>
      <c r="J115" s="25">
        <f>D115+E115</f>
        <v>2130</v>
      </c>
      <c r="K115" s="26"/>
      <c r="L115" s="27"/>
      <c r="M115" s="28">
        <f t="shared" si="5"/>
        <v>0</v>
      </c>
      <c r="N115" s="71"/>
    </row>
    <row r="116" spans="1:14" ht="55.5" x14ac:dyDescent="0.35">
      <c r="A116" s="81">
        <v>104</v>
      </c>
      <c r="B116" s="51" t="s">
        <v>190</v>
      </c>
      <c r="C116" s="91" t="s">
        <v>13</v>
      </c>
      <c r="D116" s="136">
        <v>275</v>
      </c>
      <c r="E116" s="24">
        <v>2090</v>
      </c>
      <c r="F116" s="44"/>
      <c r="G116" s="59"/>
      <c r="H116" s="84"/>
      <c r="I116" s="59" t="s">
        <v>191</v>
      </c>
      <c r="J116" s="25">
        <f t="shared" si="7"/>
        <v>2365</v>
      </c>
      <c r="K116" s="26"/>
      <c r="L116" s="27"/>
      <c r="M116" s="28">
        <f t="shared" si="5"/>
        <v>0</v>
      </c>
      <c r="N116" s="71"/>
    </row>
    <row r="117" spans="1:14" ht="47.25" customHeight="1" x14ac:dyDescent="0.35">
      <c r="A117" s="81">
        <v>105</v>
      </c>
      <c r="B117" s="21" t="s">
        <v>192</v>
      </c>
      <c r="C117" s="22" t="s">
        <v>13</v>
      </c>
      <c r="D117" s="136">
        <v>480</v>
      </c>
      <c r="E117" s="31">
        <v>325</v>
      </c>
      <c r="F117" s="41"/>
      <c r="G117" s="41"/>
      <c r="H117" s="84"/>
      <c r="I117" s="41"/>
      <c r="J117" s="25">
        <f t="shared" si="7"/>
        <v>805</v>
      </c>
      <c r="K117" s="26"/>
      <c r="L117" s="27"/>
      <c r="M117" s="28">
        <f t="shared" si="5"/>
        <v>0</v>
      </c>
      <c r="N117" s="71"/>
    </row>
    <row r="118" spans="1:14" ht="47.25" customHeight="1" x14ac:dyDescent="0.35">
      <c r="A118" s="81">
        <v>106</v>
      </c>
      <c r="B118" s="21" t="s">
        <v>193</v>
      </c>
      <c r="C118" s="91" t="s">
        <v>13</v>
      </c>
      <c r="D118" s="136">
        <v>240</v>
      </c>
      <c r="E118" s="24">
        <v>305</v>
      </c>
      <c r="F118" s="92"/>
      <c r="G118" s="59"/>
      <c r="H118" s="84"/>
      <c r="I118" s="59" t="s">
        <v>191</v>
      </c>
      <c r="J118" s="25">
        <f t="shared" si="7"/>
        <v>545</v>
      </c>
      <c r="K118" s="26"/>
      <c r="L118" s="27"/>
      <c r="M118" s="28">
        <f t="shared" si="5"/>
        <v>0</v>
      </c>
      <c r="N118" s="71"/>
    </row>
    <row r="119" spans="1:14" ht="47.25" customHeight="1" x14ac:dyDescent="0.35">
      <c r="A119" s="81">
        <v>107</v>
      </c>
      <c r="B119" s="21" t="s">
        <v>194</v>
      </c>
      <c r="C119" s="91" t="s">
        <v>13</v>
      </c>
      <c r="D119" s="136">
        <v>200</v>
      </c>
      <c r="E119" s="31">
        <v>250</v>
      </c>
      <c r="F119" s="92"/>
      <c r="G119" s="59"/>
      <c r="H119" s="84"/>
      <c r="I119" s="59" t="s">
        <v>191</v>
      </c>
      <c r="J119" s="25">
        <f t="shared" si="7"/>
        <v>450</v>
      </c>
      <c r="K119" s="26"/>
      <c r="L119" s="27"/>
      <c r="M119" s="28">
        <f t="shared" si="5"/>
        <v>0</v>
      </c>
      <c r="N119" s="71"/>
    </row>
    <row r="120" spans="1:14" ht="47.25" customHeight="1" x14ac:dyDescent="0.35">
      <c r="A120" s="81">
        <v>108</v>
      </c>
      <c r="B120" s="21" t="s">
        <v>195</v>
      </c>
      <c r="C120" s="91" t="s">
        <v>13</v>
      </c>
      <c r="D120" s="136">
        <v>525</v>
      </c>
      <c r="E120" s="31">
        <v>525</v>
      </c>
      <c r="F120" s="92"/>
      <c r="G120" s="59"/>
      <c r="H120" s="84"/>
      <c r="I120" s="59" t="s">
        <v>191</v>
      </c>
      <c r="J120" s="25">
        <f t="shared" si="7"/>
        <v>1050</v>
      </c>
      <c r="K120" s="26"/>
      <c r="L120" s="27"/>
      <c r="M120" s="28">
        <f t="shared" si="5"/>
        <v>0</v>
      </c>
      <c r="N120" s="71"/>
    </row>
    <row r="121" spans="1:14" ht="47.25" customHeight="1" x14ac:dyDescent="0.35">
      <c r="A121" s="81">
        <v>109</v>
      </c>
      <c r="B121" s="21" t="s">
        <v>196</v>
      </c>
      <c r="C121" s="91" t="s">
        <v>13</v>
      </c>
      <c r="E121" s="31">
        <v>89</v>
      </c>
      <c r="F121" s="92"/>
      <c r="G121" s="92"/>
      <c r="H121" s="84"/>
      <c r="I121" s="92"/>
      <c r="J121" s="25">
        <f t="shared" si="7"/>
        <v>89</v>
      </c>
      <c r="K121" s="26"/>
      <c r="L121" s="27"/>
      <c r="M121" s="28">
        <f t="shared" si="5"/>
        <v>0</v>
      </c>
      <c r="N121" s="71"/>
    </row>
    <row r="122" spans="1:14" ht="47.25" customHeight="1" x14ac:dyDescent="0.35">
      <c r="A122" s="81">
        <v>110</v>
      </c>
      <c r="B122" s="21" t="s">
        <v>197</v>
      </c>
      <c r="C122" s="44" t="s">
        <v>13</v>
      </c>
      <c r="E122" s="93">
        <v>2641</v>
      </c>
      <c r="F122" s="92"/>
      <c r="G122" s="59"/>
      <c r="H122" s="94"/>
      <c r="I122" s="59"/>
      <c r="J122" s="25">
        <f t="shared" si="7"/>
        <v>2641</v>
      </c>
      <c r="K122" s="26"/>
      <c r="L122" s="27"/>
      <c r="M122" s="28">
        <f t="shared" si="5"/>
        <v>0</v>
      </c>
      <c r="N122" s="71"/>
    </row>
    <row r="123" spans="1:14" ht="47.25" customHeight="1" x14ac:dyDescent="0.35">
      <c r="A123" s="81">
        <v>111</v>
      </c>
      <c r="B123" s="21" t="s">
        <v>198</v>
      </c>
      <c r="C123" s="44" t="s">
        <v>13</v>
      </c>
      <c r="E123" s="41">
        <v>7370</v>
      </c>
      <c r="F123" s="92"/>
      <c r="G123" s="59"/>
      <c r="H123" s="94"/>
      <c r="I123" s="59"/>
      <c r="J123" s="25">
        <f t="shared" si="7"/>
        <v>7370</v>
      </c>
      <c r="K123" s="26"/>
      <c r="L123" s="27"/>
      <c r="M123" s="28">
        <f t="shared" si="5"/>
        <v>0</v>
      </c>
      <c r="N123" s="71"/>
    </row>
    <row r="124" spans="1:14" ht="47.25" customHeight="1" x14ac:dyDescent="0.35">
      <c r="A124" s="81">
        <v>112</v>
      </c>
      <c r="B124" s="135" t="s">
        <v>199</v>
      </c>
      <c r="C124" s="44" t="s">
        <v>13</v>
      </c>
      <c r="E124" s="41">
        <v>7370</v>
      </c>
      <c r="F124" s="92"/>
      <c r="G124" s="59"/>
      <c r="H124" s="94"/>
      <c r="I124" s="59"/>
      <c r="J124" s="25">
        <f t="shared" si="7"/>
        <v>7370</v>
      </c>
      <c r="K124" s="26"/>
      <c r="L124" s="27"/>
      <c r="M124" s="28">
        <f t="shared" si="5"/>
        <v>0</v>
      </c>
      <c r="N124" s="71"/>
    </row>
    <row r="125" spans="1:14" ht="47.25" customHeight="1" x14ac:dyDescent="0.35">
      <c r="A125" s="81">
        <v>113</v>
      </c>
      <c r="B125" s="21" t="s">
        <v>200</v>
      </c>
      <c r="C125" s="44" t="s">
        <v>13</v>
      </c>
      <c r="E125" s="93">
        <v>360</v>
      </c>
      <c r="F125" s="92"/>
      <c r="G125" s="59"/>
      <c r="H125" s="94"/>
      <c r="I125" s="59"/>
      <c r="J125" s="25">
        <f t="shared" si="7"/>
        <v>360</v>
      </c>
      <c r="K125" s="26"/>
      <c r="L125" s="27"/>
      <c r="M125" s="28">
        <f t="shared" si="5"/>
        <v>0</v>
      </c>
      <c r="N125" s="71"/>
    </row>
    <row r="126" spans="1:14" ht="48" customHeight="1" x14ac:dyDescent="0.35">
      <c r="A126" s="81">
        <v>114</v>
      </c>
      <c r="B126" s="135" t="s">
        <v>201</v>
      </c>
      <c r="C126" s="44" t="s">
        <v>13</v>
      </c>
      <c r="D126" s="136">
        <v>800</v>
      </c>
      <c r="E126" s="41">
        <v>640</v>
      </c>
      <c r="F126" s="95"/>
      <c r="G126" s="95"/>
      <c r="H126" s="95"/>
      <c r="I126" s="96"/>
      <c r="J126" s="25">
        <f t="shared" si="7"/>
        <v>1440</v>
      </c>
      <c r="K126" s="26"/>
      <c r="L126" s="27"/>
      <c r="M126" s="28">
        <f t="shared" si="5"/>
        <v>0</v>
      </c>
      <c r="N126" s="71"/>
    </row>
    <row r="127" spans="1:14" ht="54.75" customHeight="1" x14ac:dyDescent="0.35">
      <c r="A127" s="81">
        <v>115</v>
      </c>
      <c r="B127" s="135" t="s">
        <v>202</v>
      </c>
      <c r="C127" s="44" t="s">
        <v>13</v>
      </c>
      <c r="E127" s="41">
        <v>500</v>
      </c>
      <c r="F127" s="97"/>
      <c r="G127" s="98"/>
      <c r="H127" s="98"/>
      <c r="I127" s="98"/>
      <c r="J127" s="99">
        <f t="shared" si="7"/>
        <v>500</v>
      </c>
      <c r="K127" s="26"/>
      <c r="L127" s="27"/>
      <c r="M127" s="28">
        <f t="shared" si="5"/>
        <v>0</v>
      </c>
      <c r="N127" s="71"/>
    </row>
    <row r="128" spans="1:14" ht="47.25" customHeight="1" x14ac:dyDescent="0.5">
      <c r="C128" s="142" t="s">
        <v>207</v>
      </c>
      <c r="D128" s="72"/>
      <c r="L128" s="104"/>
      <c r="M128" s="105">
        <f>SUM(M4:M127)</f>
        <v>0</v>
      </c>
    </row>
    <row r="129" spans="1:13" ht="168.75" x14ac:dyDescent="0.45">
      <c r="D129" s="72"/>
      <c r="H129" s="72"/>
      <c r="I129" s="102"/>
      <c r="J129" s="106"/>
      <c r="K129" s="107" t="s">
        <v>209</v>
      </c>
      <c r="L129" s="130">
        <v>25750000</v>
      </c>
      <c r="M129" s="72"/>
    </row>
    <row r="130" spans="1:13" ht="47.25" customHeight="1" x14ac:dyDescent="0.45">
      <c r="D130" s="72"/>
      <c r="H130" s="72"/>
      <c r="I130" s="102"/>
      <c r="J130" s="106"/>
      <c r="K130" s="108"/>
      <c r="L130" s="109"/>
      <c r="M130" s="72"/>
    </row>
    <row r="131" spans="1:13" ht="47.25" customHeight="1" x14ac:dyDescent="0.4">
      <c r="B131" s="110"/>
      <c r="D131" s="72"/>
      <c r="G131" s="111"/>
      <c r="H131" s="112"/>
      <c r="I131" s="113"/>
      <c r="J131" s="114"/>
      <c r="K131" s="104"/>
      <c r="L131" s="115"/>
      <c r="M131" s="72"/>
    </row>
    <row r="132" spans="1:13" ht="47.25" customHeight="1" x14ac:dyDescent="0.35">
      <c r="B132" s="116" t="s">
        <v>203</v>
      </c>
      <c r="D132" s="31"/>
      <c r="F132" s="117"/>
      <c r="G132" s="118" t="s">
        <v>204</v>
      </c>
      <c r="H132" s="117"/>
      <c r="I132" s="113"/>
      <c r="J132" s="118" t="s">
        <v>205</v>
      </c>
      <c r="K132" s="119"/>
      <c r="L132" s="120"/>
      <c r="M132" s="112"/>
    </row>
    <row r="133" spans="1:13" ht="47.25" customHeight="1" x14ac:dyDescent="0.45">
      <c r="D133" s="72"/>
      <c r="G133" s="101"/>
      <c r="H133" s="72"/>
      <c r="I133" s="102"/>
      <c r="J133" s="103"/>
      <c r="K133" s="121"/>
      <c r="L133" s="122"/>
      <c r="M133" s="112"/>
    </row>
    <row r="134" spans="1:13" ht="47.25" customHeight="1" x14ac:dyDescent="0.45">
      <c r="A134" s="123"/>
      <c r="B134" s="124"/>
      <c r="C134" s="123"/>
      <c r="D134" s="123"/>
      <c r="E134" s="123"/>
      <c r="F134" s="123"/>
      <c r="G134" s="125"/>
      <c r="H134" s="123"/>
      <c r="I134" s="126"/>
      <c r="J134" s="127"/>
      <c r="K134" s="128"/>
      <c r="L134" s="129"/>
      <c r="M134" s="123"/>
    </row>
    <row r="135" spans="1:13" ht="47.25" customHeight="1" x14ac:dyDescent="0.45">
      <c r="A135" s="123"/>
      <c r="B135" s="124"/>
      <c r="C135" s="123"/>
      <c r="D135" s="123"/>
      <c r="E135" s="123"/>
      <c r="F135" s="123"/>
      <c r="G135" s="125"/>
      <c r="H135" s="123"/>
      <c r="I135" s="126"/>
      <c r="J135" s="127"/>
      <c r="K135" s="128"/>
      <c r="L135" s="129"/>
      <c r="M135" s="123"/>
    </row>
    <row r="136" spans="1:13" ht="47.25" customHeight="1" x14ac:dyDescent="0.45">
      <c r="A136" s="123"/>
      <c r="B136" s="124"/>
      <c r="C136" s="123"/>
      <c r="D136" s="123"/>
      <c r="E136" s="123"/>
      <c r="F136" s="123"/>
      <c r="G136" s="125"/>
      <c r="H136" s="123"/>
      <c r="I136" s="126"/>
      <c r="J136" s="127"/>
      <c r="K136" s="128"/>
      <c r="L136" s="129"/>
      <c r="M136" s="123"/>
    </row>
    <row r="137" spans="1:13" ht="47.25" customHeight="1" x14ac:dyDescent="0.45">
      <c r="A137" s="123"/>
      <c r="B137" s="124"/>
      <c r="C137" s="123"/>
      <c r="D137" s="123"/>
      <c r="E137" s="123"/>
      <c r="F137" s="123"/>
      <c r="G137" s="125"/>
      <c r="H137" s="123"/>
      <c r="I137" s="126"/>
      <c r="J137" s="127"/>
      <c r="K137" s="128"/>
      <c r="L137" s="129"/>
      <c r="M137" s="123"/>
    </row>
    <row r="138" spans="1:13" ht="47.25" customHeight="1" x14ac:dyDescent="0.45">
      <c r="A138" s="123"/>
      <c r="B138" s="124"/>
      <c r="C138" s="123"/>
      <c r="D138" s="123"/>
      <c r="E138" s="123"/>
      <c r="F138" s="123"/>
      <c r="G138" s="125"/>
      <c r="H138" s="123"/>
      <c r="I138" s="126"/>
      <c r="J138" s="127"/>
      <c r="K138" s="128"/>
      <c r="L138" s="129"/>
      <c r="M138" s="123"/>
    </row>
    <row r="139" spans="1:13" ht="47.25" customHeight="1" x14ac:dyDescent="0.45">
      <c r="A139" s="123"/>
      <c r="B139" s="124"/>
      <c r="C139" s="123"/>
      <c r="D139" s="123"/>
      <c r="E139" s="123"/>
      <c r="F139" s="123"/>
      <c r="G139" s="125"/>
      <c r="H139" s="123"/>
      <c r="I139" s="126"/>
      <c r="J139" s="127"/>
      <c r="K139" s="128"/>
      <c r="L139" s="129"/>
      <c r="M139" s="123"/>
    </row>
    <row r="140" spans="1:13" ht="47.25" customHeight="1" x14ac:dyDescent="0.45">
      <c r="A140" s="123"/>
      <c r="B140" s="124"/>
      <c r="C140" s="123"/>
      <c r="D140" s="123"/>
      <c r="E140" s="123"/>
      <c r="F140" s="123"/>
      <c r="G140" s="125"/>
      <c r="H140" s="123"/>
      <c r="I140" s="126"/>
      <c r="J140" s="127"/>
      <c r="K140" s="128"/>
      <c r="L140" s="129"/>
      <c r="M140" s="123"/>
    </row>
    <row r="141" spans="1:13" ht="47.25" customHeight="1" x14ac:dyDescent="0.45">
      <c r="A141" s="123"/>
      <c r="B141" s="124"/>
      <c r="C141" s="123"/>
      <c r="D141" s="123"/>
      <c r="E141" s="123"/>
      <c r="F141" s="123"/>
      <c r="G141" s="125"/>
      <c r="H141" s="123"/>
      <c r="I141" s="126"/>
      <c r="J141" s="127"/>
      <c r="K141" s="128"/>
      <c r="L141" s="129"/>
      <c r="M141" s="123"/>
    </row>
    <row r="142" spans="1:13" ht="47.25" customHeight="1" x14ac:dyDescent="0.45">
      <c r="A142" s="123"/>
      <c r="B142" s="124"/>
      <c r="C142" s="123"/>
      <c r="D142" s="123"/>
      <c r="E142" s="123"/>
      <c r="F142" s="123"/>
      <c r="G142" s="125"/>
      <c r="H142" s="123"/>
      <c r="I142" s="126"/>
      <c r="J142" s="127"/>
      <c r="K142" s="128"/>
      <c r="L142" s="129"/>
      <c r="M142" s="123"/>
    </row>
    <row r="143" spans="1:13" ht="47.25" customHeight="1" x14ac:dyDescent="0.45">
      <c r="A143" s="123"/>
      <c r="B143" s="124"/>
      <c r="C143" s="123"/>
      <c r="D143" s="123"/>
      <c r="E143" s="123"/>
      <c r="F143" s="123"/>
      <c r="G143" s="125"/>
      <c r="H143" s="123"/>
      <c r="I143" s="126"/>
      <c r="J143" s="127"/>
      <c r="K143" s="128"/>
      <c r="L143" s="129"/>
      <c r="M143" s="123"/>
    </row>
    <row r="144" spans="1:13" ht="47.25" customHeight="1" x14ac:dyDescent="0.45">
      <c r="A144" s="123"/>
      <c r="B144" s="124"/>
      <c r="C144" s="123"/>
      <c r="D144" s="123"/>
      <c r="E144" s="123"/>
      <c r="F144" s="123"/>
      <c r="G144" s="125"/>
      <c r="H144" s="123"/>
      <c r="I144" s="126"/>
      <c r="J144" s="127"/>
      <c r="K144" s="128"/>
      <c r="L144" s="129"/>
      <c r="M144" s="123"/>
    </row>
    <row r="145" spans="1:13" ht="47.25" customHeight="1" x14ac:dyDescent="0.45">
      <c r="A145" s="123"/>
      <c r="B145" s="124"/>
      <c r="C145" s="123"/>
      <c r="D145" s="123"/>
      <c r="E145" s="123"/>
      <c r="F145" s="123"/>
      <c r="G145" s="125"/>
      <c r="H145" s="123"/>
      <c r="I145" s="126"/>
      <c r="J145" s="127"/>
      <c r="K145" s="128"/>
      <c r="L145" s="129"/>
      <c r="M145" s="123"/>
    </row>
    <row r="146" spans="1:13" ht="47.25" customHeight="1" x14ac:dyDescent="0.45">
      <c r="A146" s="123"/>
      <c r="B146" s="124"/>
      <c r="C146" s="123"/>
      <c r="D146" s="123"/>
      <c r="E146" s="123"/>
      <c r="F146" s="123"/>
      <c r="G146" s="125"/>
      <c r="H146" s="123"/>
      <c r="I146" s="126"/>
      <c r="J146" s="127"/>
      <c r="K146" s="128"/>
      <c r="L146" s="129"/>
      <c r="M146" s="123"/>
    </row>
    <row r="147" spans="1:13" ht="47.25" customHeight="1" x14ac:dyDescent="0.45">
      <c r="A147" s="123"/>
      <c r="B147" s="124"/>
      <c r="C147" s="123"/>
      <c r="D147" s="123"/>
      <c r="E147" s="123"/>
      <c r="F147" s="123"/>
      <c r="G147" s="125"/>
      <c r="H147" s="123"/>
      <c r="I147" s="126"/>
      <c r="J147" s="127"/>
      <c r="K147" s="128"/>
      <c r="L147" s="129"/>
      <c r="M147" s="123"/>
    </row>
    <row r="148" spans="1:13" ht="47.25" customHeight="1" x14ac:dyDescent="0.45">
      <c r="A148" s="123"/>
      <c r="B148" s="124"/>
      <c r="C148" s="123"/>
      <c r="D148" s="123"/>
      <c r="E148" s="123"/>
      <c r="F148" s="123"/>
      <c r="G148" s="125"/>
      <c r="H148" s="123"/>
      <c r="I148" s="126"/>
      <c r="J148" s="127"/>
      <c r="K148" s="128"/>
      <c r="L148" s="129"/>
      <c r="M148" s="123"/>
    </row>
    <row r="149" spans="1:13" ht="47.25" customHeight="1" x14ac:dyDescent="0.45">
      <c r="A149" s="123"/>
      <c r="B149" s="124"/>
      <c r="C149" s="123"/>
      <c r="D149" s="123"/>
      <c r="E149" s="123"/>
      <c r="F149" s="123"/>
      <c r="G149" s="125"/>
      <c r="H149" s="123"/>
      <c r="I149" s="126"/>
      <c r="J149" s="127"/>
      <c r="K149" s="128"/>
      <c r="L149" s="129"/>
      <c r="M149" s="123"/>
    </row>
    <row r="150" spans="1:13" ht="47.25" customHeight="1" x14ac:dyDescent="0.45">
      <c r="A150" s="123"/>
      <c r="B150" s="124"/>
      <c r="C150" s="123"/>
      <c r="D150" s="123"/>
      <c r="E150" s="123"/>
      <c r="F150" s="123"/>
      <c r="G150" s="125"/>
      <c r="H150" s="123"/>
      <c r="I150" s="126"/>
      <c r="J150" s="127"/>
      <c r="K150" s="128"/>
      <c r="L150" s="129"/>
      <c r="M150" s="123"/>
    </row>
    <row r="151" spans="1:13" ht="47.25" customHeight="1" x14ac:dyDescent="0.45">
      <c r="A151" s="123"/>
      <c r="B151" s="124"/>
      <c r="C151" s="123"/>
      <c r="D151" s="123"/>
      <c r="E151" s="123"/>
      <c r="F151" s="123"/>
      <c r="G151" s="125"/>
      <c r="H151" s="123"/>
      <c r="I151" s="126"/>
      <c r="J151" s="127"/>
      <c r="K151" s="128"/>
      <c r="L151" s="129"/>
      <c r="M151" s="123"/>
    </row>
    <row r="152" spans="1:13" ht="47.25" customHeight="1" x14ac:dyDescent="0.45">
      <c r="A152" s="123"/>
      <c r="B152" s="124"/>
      <c r="C152" s="123"/>
      <c r="D152" s="123"/>
      <c r="E152" s="123"/>
      <c r="F152" s="123"/>
      <c r="G152" s="125"/>
      <c r="H152" s="123"/>
      <c r="I152" s="126"/>
      <c r="J152" s="127"/>
      <c r="K152" s="128"/>
      <c r="L152" s="129"/>
      <c r="M152" s="123"/>
    </row>
    <row r="153" spans="1:13" ht="47.25" customHeight="1" x14ac:dyDescent="0.45">
      <c r="A153" s="123"/>
      <c r="B153" s="124"/>
      <c r="C153" s="123"/>
      <c r="D153" s="123"/>
      <c r="E153" s="123"/>
      <c r="F153" s="123"/>
      <c r="G153" s="125"/>
      <c r="H153" s="123"/>
      <c r="I153" s="126"/>
      <c r="J153" s="127"/>
      <c r="K153" s="128"/>
      <c r="L153" s="129"/>
      <c r="M153" s="123"/>
    </row>
    <row r="154" spans="1:13" ht="47.25" customHeight="1" x14ac:dyDescent="0.45">
      <c r="A154" s="123"/>
      <c r="B154" s="124"/>
      <c r="C154" s="123"/>
      <c r="D154" s="123"/>
      <c r="E154" s="123"/>
      <c r="F154" s="123"/>
      <c r="G154" s="125"/>
      <c r="H154" s="123"/>
      <c r="I154" s="126"/>
      <c r="J154" s="127"/>
      <c r="K154" s="128"/>
      <c r="L154" s="129"/>
      <c r="M154" s="123"/>
    </row>
    <row r="155" spans="1:13" ht="47.25" customHeight="1" x14ac:dyDescent="0.45">
      <c r="A155" s="123"/>
      <c r="B155" s="124"/>
      <c r="C155" s="123"/>
      <c r="D155" s="123"/>
      <c r="E155" s="123"/>
      <c r="F155" s="123"/>
      <c r="G155" s="125"/>
      <c r="H155" s="123"/>
      <c r="I155" s="126"/>
      <c r="J155" s="127"/>
      <c r="K155" s="128"/>
      <c r="L155" s="129"/>
      <c r="M155" s="123"/>
    </row>
    <row r="156" spans="1:13" ht="47.25" customHeight="1" x14ac:dyDescent="0.45">
      <c r="A156" s="123"/>
      <c r="B156" s="124"/>
      <c r="C156" s="123"/>
      <c r="D156" s="123"/>
      <c r="E156" s="123"/>
      <c r="F156" s="123"/>
      <c r="G156" s="125"/>
      <c r="H156" s="123"/>
      <c r="I156" s="126"/>
      <c r="J156" s="127"/>
      <c r="K156" s="128"/>
      <c r="L156" s="129"/>
      <c r="M156" s="123"/>
    </row>
    <row r="157" spans="1:13" ht="47.25" customHeight="1" x14ac:dyDescent="0.45">
      <c r="A157" s="123"/>
      <c r="B157" s="124"/>
      <c r="C157" s="123"/>
      <c r="D157" s="123"/>
      <c r="E157" s="123"/>
      <c r="F157" s="123"/>
      <c r="G157" s="125"/>
      <c r="H157" s="123"/>
      <c r="I157" s="126"/>
      <c r="J157" s="127"/>
      <c r="K157" s="128"/>
      <c r="L157" s="129"/>
      <c r="M157" s="123"/>
    </row>
    <row r="158" spans="1:13" ht="47.25" customHeight="1" x14ac:dyDescent="0.45">
      <c r="A158" s="123"/>
      <c r="B158" s="124"/>
      <c r="C158" s="123"/>
      <c r="D158" s="123"/>
      <c r="E158" s="123"/>
      <c r="F158" s="123"/>
      <c r="G158" s="125"/>
      <c r="H158" s="123"/>
      <c r="I158" s="126"/>
      <c r="J158" s="127"/>
      <c r="K158" s="128"/>
      <c r="L158" s="129"/>
      <c r="M158" s="123"/>
    </row>
    <row r="159" spans="1:13" ht="47.25" customHeight="1" x14ac:dyDescent="0.45">
      <c r="A159" s="123"/>
      <c r="B159" s="124"/>
      <c r="C159" s="123"/>
      <c r="D159" s="123"/>
      <c r="E159" s="123"/>
      <c r="F159" s="123"/>
      <c r="G159" s="125"/>
      <c r="H159" s="123"/>
      <c r="I159" s="126"/>
      <c r="J159" s="127"/>
      <c r="K159" s="128"/>
      <c r="L159" s="129"/>
      <c r="M159" s="123"/>
    </row>
    <row r="160" spans="1:13" ht="47.25" customHeight="1" x14ac:dyDescent="0.45">
      <c r="A160" s="123"/>
      <c r="B160" s="124"/>
      <c r="C160" s="123"/>
      <c r="D160" s="123"/>
      <c r="E160" s="123"/>
      <c r="F160" s="123"/>
      <c r="G160" s="125"/>
      <c r="H160" s="123"/>
      <c r="I160" s="126"/>
      <c r="J160" s="127"/>
      <c r="K160" s="128"/>
      <c r="L160" s="129"/>
      <c r="M160" s="123"/>
    </row>
    <row r="161" spans="1:13" ht="47.25" customHeight="1" x14ac:dyDescent="0.45">
      <c r="A161" s="123"/>
      <c r="B161" s="124"/>
      <c r="C161" s="123"/>
      <c r="D161" s="123"/>
      <c r="E161" s="123"/>
      <c r="F161" s="123"/>
      <c r="G161" s="125"/>
      <c r="H161" s="123"/>
      <c r="I161" s="126"/>
      <c r="J161" s="127"/>
      <c r="K161" s="128"/>
      <c r="L161" s="129"/>
      <c r="M161" s="123"/>
    </row>
    <row r="162" spans="1:13" ht="47.25" customHeight="1" x14ac:dyDescent="0.45">
      <c r="A162" s="123"/>
      <c r="B162" s="124"/>
      <c r="C162" s="123"/>
      <c r="D162" s="123"/>
      <c r="E162" s="123"/>
      <c r="F162" s="123"/>
      <c r="G162" s="125"/>
      <c r="H162" s="123"/>
      <c r="I162" s="126"/>
      <c r="J162" s="127"/>
      <c r="K162" s="128"/>
      <c r="L162" s="129"/>
      <c r="M162" s="123"/>
    </row>
    <row r="163" spans="1:13" ht="47.25" customHeight="1" x14ac:dyDescent="0.45">
      <c r="A163" s="123"/>
      <c r="B163" s="124"/>
      <c r="C163" s="123"/>
      <c r="D163" s="123"/>
      <c r="E163" s="123"/>
      <c r="F163" s="123"/>
      <c r="G163" s="125"/>
      <c r="H163" s="123"/>
      <c r="I163" s="126"/>
      <c r="J163" s="127"/>
      <c r="K163" s="128"/>
      <c r="L163" s="129"/>
      <c r="M163" s="123"/>
    </row>
    <row r="164" spans="1:13" ht="47.25" customHeight="1" x14ac:dyDescent="0.45">
      <c r="A164" s="123"/>
      <c r="B164" s="124"/>
      <c r="C164" s="123"/>
      <c r="D164" s="123"/>
      <c r="E164" s="123"/>
      <c r="F164" s="123"/>
      <c r="G164" s="125"/>
      <c r="H164" s="123"/>
      <c r="I164" s="126"/>
      <c r="J164" s="127"/>
      <c r="K164" s="128"/>
      <c r="L164" s="129"/>
      <c r="M164" s="123"/>
    </row>
    <row r="165" spans="1:13" ht="47.25" customHeight="1" x14ac:dyDescent="0.45">
      <c r="A165" s="123"/>
      <c r="B165" s="124"/>
      <c r="C165" s="123"/>
      <c r="D165" s="123"/>
      <c r="E165" s="123"/>
      <c r="F165" s="123"/>
      <c r="G165" s="125"/>
      <c r="H165" s="123"/>
      <c r="I165" s="126"/>
      <c r="J165" s="127"/>
      <c r="K165" s="128"/>
      <c r="L165" s="129"/>
      <c r="M165" s="123"/>
    </row>
    <row r="166" spans="1:13" ht="47.25" customHeight="1" x14ac:dyDescent="0.45">
      <c r="A166" s="123"/>
      <c r="B166" s="124"/>
      <c r="C166" s="123"/>
      <c r="D166" s="123"/>
      <c r="E166" s="123"/>
      <c r="F166" s="123"/>
      <c r="G166" s="125"/>
      <c r="H166" s="123"/>
      <c r="I166" s="126"/>
      <c r="J166" s="127"/>
      <c r="K166" s="128"/>
      <c r="L166" s="129"/>
      <c r="M166" s="123"/>
    </row>
    <row r="167" spans="1:13" ht="47.25" customHeight="1" x14ac:dyDescent="0.45">
      <c r="A167" s="123"/>
      <c r="B167" s="124"/>
      <c r="C167" s="123"/>
      <c r="D167" s="123"/>
      <c r="E167" s="123"/>
      <c r="F167" s="123"/>
      <c r="G167" s="125"/>
      <c r="H167" s="123"/>
      <c r="I167" s="126"/>
      <c r="J167" s="127"/>
      <c r="K167" s="128"/>
      <c r="L167" s="129"/>
      <c r="M167" s="123"/>
    </row>
    <row r="168" spans="1:13" ht="47.25" customHeight="1" x14ac:dyDescent="0.45">
      <c r="A168" s="123"/>
      <c r="B168" s="124"/>
      <c r="C168" s="123"/>
      <c r="D168" s="123"/>
      <c r="E168" s="123"/>
      <c r="F168" s="123"/>
      <c r="G168" s="125"/>
      <c r="H168" s="123"/>
      <c r="I168" s="126"/>
      <c r="J168" s="127"/>
      <c r="K168" s="128"/>
      <c r="L168" s="129"/>
      <c r="M168" s="123"/>
    </row>
    <row r="169" spans="1:13" ht="47.25" customHeight="1" x14ac:dyDescent="0.45">
      <c r="A169" s="123"/>
      <c r="B169" s="124"/>
      <c r="C169" s="123"/>
      <c r="D169" s="123"/>
      <c r="E169" s="123"/>
      <c r="F169" s="123"/>
      <c r="G169" s="125"/>
      <c r="H169" s="123"/>
      <c r="I169" s="126"/>
      <c r="J169" s="127"/>
      <c r="K169" s="128"/>
      <c r="L169" s="129"/>
      <c r="M169" s="123"/>
    </row>
    <row r="170" spans="1:13" ht="47.25" customHeight="1" x14ac:dyDescent="0.45">
      <c r="A170" s="123"/>
      <c r="B170" s="124"/>
      <c r="C170" s="123"/>
      <c r="D170" s="123"/>
      <c r="E170" s="123"/>
      <c r="F170" s="123"/>
      <c r="G170" s="125"/>
      <c r="H170" s="123"/>
      <c r="I170" s="126"/>
      <c r="J170" s="127"/>
      <c r="K170" s="128"/>
      <c r="L170" s="129"/>
      <c r="M170" s="123"/>
    </row>
    <row r="171" spans="1:13" ht="47.25" customHeight="1" x14ac:dyDescent="0.45">
      <c r="A171" s="123"/>
      <c r="B171" s="124"/>
      <c r="C171" s="123"/>
      <c r="D171" s="123"/>
      <c r="E171" s="123"/>
      <c r="F171" s="123"/>
      <c r="G171" s="125"/>
      <c r="H171" s="123"/>
      <c r="I171" s="126"/>
      <c r="J171" s="127"/>
      <c r="K171" s="128"/>
      <c r="L171" s="129"/>
      <c r="M171" s="123"/>
    </row>
    <row r="172" spans="1:13" ht="47.25" customHeight="1" x14ac:dyDescent="0.45">
      <c r="A172" s="123"/>
      <c r="B172" s="124"/>
      <c r="C172" s="123"/>
      <c r="D172" s="123"/>
      <c r="E172" s="123"/>
      <c r="F172" s="123"/>
      <c r="G172" s="125"/>
      <c r="H172" s="123"/>
      <c r="I172" s="126"/>
      <c r="J172" s="127"/>
      <c r="K172" s="128"/>
      <c r="L172" s="129"/>
      <c r="M172" s="123"/>
    </row>
    <row r="173" spans="1:13" ht="47.25" customHeight="1" x14ac:dyDescent="0.45">
      <c r="A173" s="123"/>
      <c r="B173" s="124"/>
      <c r="C173" s="123"/>
      <c r="D173" s="123"/>
      <c r="E173" s="123"/>
      <c r="F173" s="123"/>
      <c r="G173" s="125"/>
      <c r="H173" s="123"/>
      <c r="I173" s="126"/>
      <c r="J173" s="127"/>
      <c r="K173" s="128"/>
      <c r="L173" s="129"/>
      <c r="M173" s="123"/>
    </row>
    <row r="174" spans="1:13" ht="47.25" customHeight="1" x14ac:dyDescent="0.45">
      <c r="A174" s="123"/>
      <c r="B174" s="124"/>
      <c r="C174" s="123"/>
      <c r="D174" s="123"/>
      <c r="E174" s="123"/>
      <c r="F174" s="123"/>
      <c r="G174" s="125"/>
      <c r="H174" s="123"/>
      <c r="I174" s="126"/>
      <c r="J174" s="127"/>
      <c r="K174" s="128"/>
      <c r="L174" s="129"/>
      <c r="M174" s="123"/>
    </row>
    <row r="175" spans="1:13" ht="47.25" customHeight="1" x14ac:dyDescent="0.45">
      <c r="A175" s="123"/>
      <c r="B175" s="124"/>
      <c r="C175" s="123"/>
      <c r="D175" s="123"/>
      <c r="E175" s="123"/>
      <c r="F175" s="123"/>
      <c r="G175" s="125"/>
      <c r="H175" s="123"/>
      <c r="I175" s="126"/>
      <c r="J175" s="127"/>
      <c r="K175" s="128"/>
      <c r="L175" s="129"/>
      <c r="M175" s="123"/>
    </row>
    <row r="176" spans="1:13" ht="47.25" customHeight="1" x14ac:dyDescent="0.45">
      <c r="A176" s="123"/>
      <c r="B176" s="124"/>
      <c r="C176" s="123"/>
      <c r="D176" s="123"/>
      <c r="E176" s="123"/>
      <c r="F176" s="123"/>
      <c r="G176" s="125"/>
      <c r="H176" s="123"/>
      <c r="I176" s="126"/>
      <c r="J176" s="127"/>
      <c r="K176" s="128"/>
      <c r="L176" s="129"/>
      <c r="M176" s="123"/>
    </row>
    <row r="177" spans="1:13" ht="47.25" customHeight="1" x14ac:dyDescent="0.45">
      <c r="A177" s="123"/>
      <c r="B177" s="124"/>
      <c r="C177" s="123"/>
      <c r="D177" s="123"/>
      <c r="E177" s="123"/>
      <c r="F177" s="123"/>
      <c r="G177" s="125"/>
      <c r="H177" s="123"/>
      <c r="I177" s="126"/>
      <c r="J177" s="127"/>
      <c r="K177" s="128"/>
      <c r="L177" s="129"/>
      <c r="M177" s="123"/>
    </row>
    <row r="178" spans="1:13" ht="47.25" customHeight="1" x14ac:dyDescent="0.45">
      <c r="A178" s="123"/>
      <c r="B178" s="124"/>
      <c r="C178" s="123"/>
      <c r="D178" s="123"/>
      <c r="E178" s="123"/>
      <c r="F178" s="123"/>
      <c r="G178" s="125"/>
      <c r="H178" s="123"/>
      <c r="I178" s="126"/>
      <c r="J178" s="127"/>
      <c r="K178" s="128"/>
      <c r="L178" s="129"/>
      <c r="M178" s="123"/>
    </row>
    <row r="179" spans="1:13" ht="47.25" customHeight="1" x14ac:dyDescent="0.45">
      <c r="A179" s="123"/>
      <c r="B179" s="124"/>
      <c r="C179" s="123"/>
      <c r="D179" s="123"/>
      <c r="E179" s="123"/>
      <c r="F179" s="123"/>
      <c r="G179" s="125"/>
      <c r="H179" s="123"/>
      <c r="I179" s="126"/>
      <c r="J179" s="127"/>
      <c r="K179" s="128"/>
      <c r="L179" s="129"/>
      <c r="M179" s="123"/>
    </row>
    <row r="180" spans="1:13" ht="47.25" customHeight="1" x14ac:dyDescent="0.45">
      <c r="A180" s="123"/>
      <c r="B180" s="124"/>
      <c r="C180" s="123"/>
      <c r="D180" s="123"/>
      <c r="E180" s="123"/>
      <c r="F180" s="123"/>
      <c r="G180" s="125"/>
      <c r="H180" s="123"/>
      <c r="I180" s="126"/>
      <c r="J180" s="127"/>
      <c r="K180" s="128"/>
      <c r="L180" s="129"/>
      <c r="M180" s="123"/>
    </row>
    <row r="181" spans="1:13" ht="47.25" customHeight="1" x14ac:dyDescent="0.45">
      <c r="A181" s="123"/>
      <c r="B181" s="124"/>
      <c r="C181" s="123"/>
      <c r="D181" s="123"/>
      <c r="E181" s="123"/>
      <c r="F181" s="123"/>
      <c r="G181" s="125"/>
      <c r="H181" s="123"/>
      <c r="I181" s="126"/>
      <c r="J181" s="127"/>
      <c r="K181" s="128"/>
      <c r="L181" s="129"/>
      <c r="M181" s="123"/>
    </row>
    <row r="182" spans="1:13" ht="47.25" customHeight="1" x14ac:dyDescent="0.45">
      <c r="A182" s="123"/>
      <c r="B182" s="124"/>
      <c r="C182" s="123"/>
      <c r="D182" s="123"/>
      <c r="E182" s="123"/>
      <c r="F182" s="123"/>
      <c r="G182" s="125"/>
      <c r="H182" s="123"/>
      <c r="I182" s="126"/>
      <c r="J182" s="127"/>
      <c r="K182" s="128"/>
      <c r="L182" s="129"/>
      <c r="M182" s="123"/>
    </row>
    <row r="183" spans="1:13" ht="47.25" customHeight="1" x14ac:dyDescent="0.45">
      <c r="A183" s="123"/>
      <c r="B183" s="124"/>
      <c r="C183" s="123"/>
      <c r="D183" s="123"/>
      <c r="E183" s="123"/>
      <c r="F183" s="123"/>
      <c r="G183" s="125"/>
      <c r="H183" s="123"/>
      <c r="I183" s="126"/>
      <c r="J183" s="127"/>
      <c r="K183" s="128"/>
      <c r="L183" s="129"/>
      <c r="M183" s="123"/>
    </row>
    <row r="184" spans="1:13" ht="47.25" customHeight="1" x14ac:dyDescent="0.45">
      <c r="A184" s="123"/>
      <c r="B184" s="124"/>
      <c r="C184" s="123"/>
      <c r="D184" s="123"/>
      <c r="E184" s="123"/>
      <c r="F184" s="123"/>
      <c r="G184" s="125"/>
      <c r="H184" s="123"/>
      <c r="I184" s="126"/>
      <c r="J184" s="127"/>
      <c r="K184" s="128"/>
      <c r="L184" s="129"/>
      <c r="M184" s="123"/>
    </row>
    <row r="185" spans="1:13" ht="47.25" customHeight="1" x14ac:dyDescent="0.45">
      <c r="A185" s="123"/>
      <c r="B185" s="124"/>
      <c r="C185" s="123"/>
      <c r="D185" s="123"/>
      <c r="E185" s="123"/>
      <c r="F185" s="123"/>
      <c r="G185" s="125"/>
      <c r="H185" s="123"/>
      <c r="I185" s="126"/>
      <c r="J185" s="127"/>
      <c r="K185" s="128"/>
      <c r="L185" s="129"/>
      <c r="M185" s="123"/>
    </row>
    <row r="186" spans="1:13" ht="47.25" customHeight="1" x14ac:dyDescent="0.45">
      <c r="A186" s="123"/>
      <c r="B186" s="124"/>
      <c r="C186" s="123"/>
      <c r="D186" s="123"/>
      <c r="E186" s="123"/>
      <c r="F186" s="123"/>
      <c r="G186" s="125"/>
      <c r="H186" s="123"/>
      <c r="I186" s="126"/>
      <c r="J186" s="127"/>
      <c r="K186" s="128"/>
      <c r="L186" s="129"/>
      <c r="M186" s="123"/>
    </row>
    <row r="187" spans="1:13" ht="47.25" customHeight="1" x14ac:dyDescent="0.45">
      <c r="A187" s="123"/>
      <c r="B187" s="124"/>
      <c r="C187" s="123"/>
      <c r="D187" s="123"/>
      <c r="E187" s="123"/>
      <c r="F187" s="123"/>
      <c r="G187" s="125"/>
      <c r="H187" s="123"/>
      <c r="I187" s="126"/>
      <c r="J187" s="127"/>
      <c r="K187" s="128"/>
      <c r="L187" s="129"/>
      <c r="M187" s="123"/>
    </row>
    <row r="188" spans="1:13" ht="47.25" customHeight="1" x14ac:dyDescent="0.45">
      <c r="A188" s="123"/>
      <c r="B188" s="124"/>
      <c r="C188" s="123"/>
      <c r="D188" s="123"/>
      <c r="E188" s="123"/>
      <c r="F188" s="123"/>
      <c r="G188" s="125"/>
      <c r="H188" s="123"/>
      <c r="I188" s="126"/>
      <c r="J188" s="127"/>
      <c r="K188" s="128"/>
      <c r="L188" s="129"/>
      <c r="M188" s="123"/>
    </row>
    <row r="189" spans="1:13" ht="47.25" customHeight="1" x14ac:dyDescent="0.45">
      <c r="A189" s="123"/>
      <c r="B189" s="124"/>
      <c r="C189" s="123"/>
      <c r="D189" s="123"/>
      <c r="E189" s="123"/>
      <c r="F189" s="123"/>
      <c r="G189" s="125"/>
      <c r="H189" s="123"/>
      <c r="I189" s="126"/>
      <c r="J189" s="127"/>
      <c r="K189" s="128"/>
      <c r="L189" s="129"/>
      <c r="M189" s="123"/>
    </row>
    <row r="190" spans="1:13" ht="47.25" customHeight="1" x14ac:dyDescent="0.45">
      <c r="A190" s="123"/>
      <c r="B190" s="124"/>
      <c r="C190" s="123"/>
      <c r="D190" s="123"/>
      <c r="E190" s="123"/>
      <c r="F190" s="123"/>
      <c r="G190" s="125"/>
      <c r="H190" s="123"/>
      <c r="I190" s="126"/>
      <c r="J190" s="127"/>
      <c r="K190" s="128"/>
      <c r="L190" s="129"/>
      <c r="M190" s="123"/>
    </row>
    <row r="191" spans="1:13" ht="47.25" customHeight="1" x14ac:dyDescent="0.45">
      <c r="A191" s="123"/>
      <c r="B191" s="124"/>
      <c r="C191" s="123"/>
      <c r="D191" s="123"/>
      <c r="E191" s="123"/>
      <c r="F191" s="123"/>
      <c r="G191" s="125"/>
      <c r="H191" s="123"/>
      <c r="I191" s="126"/>
      <c r="J191" s="127"/>
      <c r="K191" s="128"/>
      <c r="L191" s="129"/>
      <c r="M191" s="123"/>
    </row>
    <row r="192" spans="1:13" ht="47.25" customHeight="1" x14ac:dyDescent="0.45">
      <c r="A192" s="123"/>
      <c r="B192" s="124"/>
      <c r="C192" s="123"/>
      <c r="D192" s="123"/>
      <c r="E192" s="123"/>
      <c r="F192" s="123"/>
      <c r="G192" s="125"/>
      <c r="H192" s="123"/>
      <c r="I192" s="126"/>
      <c r="J192" s="127"/>
      <c r="K192" s="128"/>
      <c r="L192" s="129"/>
      <c r="M192" s="123"/>
    </row>
    <row r="193" spans="1:13" ht="47.25" customHeight="1" x14ac:dyDescent="0.45">
      <c r="A193" s="123"/>
      <c r="B193" s="124"/>
      <c r="C193" s="123"/>
      <c r="D193" s="123"/>
      <c r="E193" s="123"/>
      <c r="F193" s="123"/>
      <c r="G193" s="125"/>
      <c r="H193" s="123"/>
      <c r="I193" s="126"/>
      <c r="J193" s="127"/>
      <c r="K193" s="128"/>
      <c r="L193" s="129"/>
      <c r="M193" s="123"/>
    </row>
    <row r="194" spans="1:13" ht="47.25" customHeight="1" x14ac:dyDescent="0.45">
      <c r="A194" s="123"/>
      <c r="B194" s="124"/>
      <c r="C194" s="123"/>
      <c r="D194" s="123"/>
      <c r="E194" s="123"/>
      <c r="F194" s="123"/>
      <c r="G194" s="125"/>
      <c r="H194" s="123"/>
      <c r="I194" s="126"/>
      <c r="J194" s="127"/>
      <c r="K194" s="128"/>
      <c r="L194" s="129"/>
      <c r="M194" s="123"/>
    </row>
    <row r="195" spans="1:13" ht="47.25" customHeight="1" x14ac:dyDescent="0.45">
      <c r="A195" s="123"/>
      <c r="B195" s="124"/>
      <c r="C195" s="123"/>
      <c r="D195" s="123"/>
      <c r="E195" s="123"/>
      <c r="F195" s="123"/>
      <c r="G195" s="125"/>
      <c r="H195" s="123"/>
      <c r="I195" s="126"/>
      <c r="J195" s="127"/>
      <c r="K195" s="128"/>
      <c r="L195" s="129"/>
      <c r="M195" s="123"/>
    </row>
    <row r="196" spans="1:13" ht="47.25" customHeight="1" x14ac:dyDescent="0.45">
      <c r="A196" s="123"/>
      <c r="B196" s="124"/>
      <c r="C196" s="123"/>
      <c r="D196" s="123"/>
      <c r="E196" s="123"/>
      <c r="F196" s="123"/>
      <c r="G196" s="125"/>
      <c r="H196" s="123"/>
      <c r="I196" s="126"/>
      <c r="J196" s="127"/>
      <c r="K196" s="128"/>
      <c r="L196" s="129"/>
      <c r="M196" s="123"/>
    </row>
    <row r="197" spans="1:13" ht="47.25" customHeight="1" x14ac:dyDescent="0.45">
      <c r="A197" s="123"/>
      <c r="B197" s="124"/>
      <c r="C197" s="123"/>
      <c r="D197" s="123"/>
      <c r="E197" s="123"/>
      <c r="F197" s="123"/>
      <c r="G197" s="125"/>
      <c r="H197" s="123"/>
      <c r="I197" s="126"/>
      <c r="J197" s="127"/>
      <c r="K197" s="128"/>
      <c r="L197" s="129"/>
      <c r="M197" s="123"/>
    </row>
    <row r="198" spans="1:13" ht="47.25" customHeight="1" x14ac:dyDescent="0.45">
      <c r="A198" s="123"/>
      <c r="B198" s="124"/>
      <c r="C198" s="123"/>
      <c r="D198" s="123"/>
      <c r="E198" s="123"/>
      <c r="F198" s="123"/>
      <c r="G198" s="125"/>
      <c r="H198" s="123"/>
      <c r="I198" s="126"/>
      <c r="J198" s="127"/>
      <c r="K198" s="128"/>
      <c r="L198" s="129"/>
      <c r="M198" s="123"/>
    </row>
    <row r="199" spans="1:13" ht="47.25" customHeight="1" x14ac:dyDescent="0.45">
      <c r="A199" s="123"/>
      <c r="B199" s="124"/>
      <c r="C199" s="123"/>
      <c r="D199" s="123"/>
      <c r="E199" s="123"/>
      <c r="F199" s="123"/>
      <c r="G199" s="125"/>
      <c r="H199" s="123"/>
      <c r="I199" s="126"/>
      <c r="J199" s="127"/>
      <c r="K199" s="128"/>
      <c r="L199" s="129"/>
      <c r="M199" s="123"/>
    </row>
    <row r="200" spans="1:13" ht="47.25" customHeight="1" x14ac:dyDescent="0.45">
      <c r="A200" s="123"/>
      <c r="B200" s="124"/>
      <c r="C200" s="123"/>
      <c r="D200" s="123"/>
      <c r="E200" s="123"/>
      <c r="F200" s="123"/>
      <c r="G200" s="125"/>
      <c r="H200" s="123"/>
      <c r="I200" s="126"/>
      <c r="J200" s="127"/>
      <c r="K200" s="128"/>
      <c r="L200" s="129"/>
      <c r="M200" s="123"/>
    </row>
    <row r="201" spans="1:13" ht="47.25" customHeight="1" x14ac:dyDescent="0.45">
      <c r="A201" s="123"/>
      <c r="B201" s="124"/>
      <c r="C201" s="123"/>
      <c r="D201" s="123"/>
      <c r="E201" s="123"/>
      <c r="F201" s="123"/>
      <c r="G201" s="125"/>
      <c r="H201" s="123"/>
      <c r="I201" s="126"/>
      <c r="J201" s="127"/>
      <c r="K201" s="128"/>
      <c r="L201" s="129"/>
      <c r="M201" s="123"/>
    </row>
    <row r="202" spans="1:13" ht="47.25" customHeight="1" x14ac:dyDescent="0.45">
      <c r="A202" s="123"/>
      <c r="B202" s="124"/>
      <c r="C202" s="123"/>
      <c r="D202" s="123"/>
      <c r="E202" s="123"/>
      <c r="F202" s="123"/>
      <c r="G202" s="125"/>
      <c r="H202" s="123"/>
      <c r="I202" s="126"/>
      <c r="J202" s="127"/>
      <c r="K202" s="128"/>
      <c r="L202" s="129"/>
      <c r="M202" s="123"/>
    </row>
    <row r="203" spans="1:13" ht="47.25" customHeight="1" x14ac:dyDescent="0.45">
      <c r="A203" s="123"/>
      <c r="B203" s="124"/>
      <c r="C203" s="123"/>
      <c r="D203" s="123"/>
      <c r="E203" s="123"/>
      <c r="F203" s="123"/>
      <c r="G203" s="125"/>
      <c r="H203" s="123"/>
      <c r="I203" s="126"/>
      <c r="J203" s="127"/>
      <c r="K203" s="128"/>
      <c r="L203" s="129"/>
      <c r="M203" s="123"/>
    </row>
    <row r="204" spans="1:13" ht="47.25" customHeight="1" x14ac:dyDescent="0.45">
      <c r="A204" s="123"/>
      <c r="B204" s="124"/>
      <c r="C204" s="123"/>
      <c r="D204" s="123"/>
      <c r="E204" s="123"/>
      <c r="F204" s="123"/>
      <c r="G204" s="125"/>
      <c r="H204" s="123"/>
      <c r="I204" s="126"/>
      <c r="J204" s="127"/>
      <c r="K204" s="128"/>
      <c r="L204" s="129"/>
      <c r="M204" s="123"/>
    </row>
    <row r="205" spans="1:13" ht="47.25" customHeight="1" x14ac:dyDescent="0.45">
      <c r="A205" s="123"/>
      <c r="B205" s="124"/>
      <c r="C205" s="123"/>
      <c r="D205" s="123"/>
      <c r="E205" s="123"/>
      <c r="F205" s="123"/>
      <c r="G205" s="125"/>
      <c r="H205" s="123"/>
      <c r="I205" s="126"/>
      <c r="J205" s="127"/>
      <c r="K205" s="128"/>
      <c r="L205" s="129"/>
      <c r="M205" s="123"/>
    </row>
    <row r="206" spans="1:13" ht="47.25" customHeight="1" x14ac:dyDescent="0.45">
      <c r="A206" s="123"/>
      <c r="B206" s="124"/>
      <c r="C206" s="123"/>
      <c r="D206" s="123"/>
      <c r="E206" s="123"/>
      <c r="F206" s="123"/>
      <c r="G206" s="125"/>
      <c r="H206" s="123"/>
      <c r="I206" s="126"/>
      <c r="J206" s="127"/>
      <c r="K206" s="128"/>
      <c r="L206" s="129"/>
      <c r="M206" s="123"/>
    </row>
    <row r="207" spans="1:13" ht="47.25" customHeight="1" x14ac:dyDescent="0.45">
      <c r="A207" s="123"/>
      <c r="B207" s="124"/>
      <c r="C207" s="123"/>
      <c r="D207" s="123"/>
      <c r="E207" s="123"/>
      <c r="F207" s="123"/>
      <c r="G207" s="125"/>
      <c r="H207" s="123"/>
      <c r="I207" s="126"/>
      <c r="J207" s="127"/>
      <c r="K207" s="128"/>
      <c r="L207" s="129"/>
      <c r="M207" s="123"/>
    </row>
    <row r="208" spans="1:13" ht="47.25" customHeight="1" x14ac:dyDescent="0.45">
      <c r="A208" s="123"/>
      <c r="B208" s="124"/>
      <c r="C208" s="123"/>
      <c r="D208" s="123"/>
      <c r="E208" s="123"/>
      <c r="F208" s="123"/>
      <c r="G208" s="125"/>
      <c r="H208" s="123"/>
      <c r="I208" s="126"/>
      <c r="J208" s="127"/>
      <c r="K208" s="128"/>
      <c r="L208" s="129"/>
      <c r="M208" s="123"/>
    </row>
    <row r="209" spans="1:13" ht="47.25" customHeight="1" x14ac:dyDescent="0.45">
      <c r="A209" s="123"/>
      <c r="B209" s="124"/>
      <c r="C209" s="123"/>
      <c r="D209" s="123"/>
      <c r="E209" s="123"/>
      <c r="F209" s="123"/>
      <c r="G209" s="125"/>
      <c r="H209" s="123"/>
      <c r="I209" s="126"/>
      <c r="J209" s="127"/>
      <c r="K209" s="128"/>
      <c r="L209" s="129"/>
      <c r="M209" s="123"/>
    </row>
    <row r="210" spans="1:13" ht="47.25" customHeight="1" x14ac:dyDescent="0.45">
      <c r="A210" s="123"/>
      <c r="B210" s="124"/>
      <c r="C210" s="123"/>
      <c r="D210" s="123"/>
      <c r="E210" s="123"/>
      <c r="F210" s="123"/>
      <c r="G210" s="125"/>
      <c r="H210" s="123"/>
      <c r="I210" s="126"/>
      <c r="J210" s="127"/>
      <c r="K210" s="128"/>
      <c r="L210" s="129"/>
      <c r="M210" s="123"/>
    </row>
    <row r="211" spans="1:13" ht="47.25" customHeight="1" x14ac:dyDescent="0.45">
      <c r="A211" s="123"/>
      <c r="B211" s="124"/>
      <c r="C211" s="123"/>
      <c r="D211" s="123"/>
      <c r="E211" s="123"/>
      <c r="F211" s="123"/>
      <c r="G211" s="125"/>
      <c r="H211" s="123"/>
      <c r="I211" s="126"/>
      <c r="J211" s="127"/>
      <c r="K211" s="128"/>
      <c r="L211" s="129"/>
      <c r="M211" s="123"/>
    </row>
    <row r="212" spans="1:13" ht="47.25" customHeight="1" x14ac:dyDescent="0.45">
      <c r="A212" s="123"/>
      <c r="B212" s="124"/>
      <c r="C212" s="123"/>
      <c r="D212" s="123"/>
      <c r="E212" s="123"/>
      <c r="F212" s="123"/>
      <c r="G212" s="125"/>
      <c r="H212" s="123"/>
      <c r="I212" s="126"/>
      <c r="J212" s="127"/>
      <c r="K212" s="128"/>
      <c r="L212" s="129"/>
      <c r="M212" s="123"/>
    </row>
    <row r="213" spans="1:13" ht="47.25" customHeight="1" x14ac:dyDescent="0.45">
      <c r="A213" s="123"/>
      <c r="B213" s="124"/>
      <c r="C213" s="123"/>
      <c r="D213" s="123"/>
      <c r="E213" s="123"/>
      <c r="F213" s="123"/>
      <c r="G213" s="125"/>
      <c r="H213" s="123"/>
      <c r="I213" s="126"/>
      <c r="J213" s="127"/>
      <c r="K213" s="128"/>
      <c r="L213" s="129"/>
      <c r="M213" s="123"/>
    </row>
    <row r="214" spans="1:13" ht="47.25" customHeight="1" x14ac:dyDescent="0.45">
      <c r="A214" s="123"/>
      <c r="B214" s="124"/>
      <c r="C214" s="123"/>
      <c r="D214" s="123"/>
      <c r="E214" s="123"/>
      <c r="F214" s="123"/>
      <c r="G214" s="125"/>
      <c r="H214" s="123"/>
      <c r="I214" s="126"/>
      <c r="J214" s="127"/>
      <c r="K214" s="128"/>
      <c r="L214" s="129"/>
      <c r="M214" s="123"/>
    </row>
    <row r="215" spans="1:13" ht="47.25" customHeight="1" x14ac:dyDescent="0.45">
      <c r="A215" s="123"/>
      <c r="B215" s="124"/>
      <c r="C215" s="123"/>
      <c r="D215" s="123"/>
      <c r="E215" s="123"/>
      <c r="F215" s="123"/>
      <c r="G215" s="125"/>
      <c r="H215" s="123"/>
      <c r="I215" s="126"/>
      <c r="J215" s="127"/>
      <c r="K215" s="128"/>
      <c r="L215" s="129"/>
      <c r="M215" s="123"/>
    </row>
    <row r="216" spans="1:13" ht="47.25" customHeight="1" x14ac:dyDescent="0.45">
      <c r="A216" s="123"/>
      <c r="B216" s="124"/>
      <c r="C216" s="123"/>
      <c r="D216" s="123"/>
      <c r="E216" s="123"/>
      <c r="F216" s="123"/>
      <c r="G216" s="125"/>
      <c r="H216" s="123"/>
      <c r="I216" s="126"/>
      <c r="J216" s="127"/>
      <c r="K216" s="128"/>
      <c r="L216" s="129"/>
      <c r="M216" s="123"/>
    </row>
    <row r="217" spans="1:13" ht="47.25" customHeight="1" x14ac:dyDescent="0.45">
      <c r="A217" s="123"/>
      <c r="B217" s="124"/>
      <c r="C217" s="123"/>
      <c r="D217" s="123"/>
      <c r="E217" s="123"/>
      <c r="F217" s="123"/>
      <c r="G217" s="125"/>
      <c r="H217" s="123"/>
      <c r="I217" s="126"/>
      <c r="J217" s="127"/>
      <c r="K217" s="128"/>
      <c r="L217" s="129"/>
      <c r="M217" s="123"/>
    </row>
    <row r="218" spans="1:13" ht="47.25" customHeight="1" x14ac:dyDescent="0.45">
      <c r="A218" s="123"/>
      <c r="B218" s="124"/>
      <c r="C218" s="123"/>
      <c r="D218" s="123"/>
      <c r="E218" s="123"/>
      <c r="F218" s="123"/>
      <c r="G218" s="125"/>
      <c r="H218" s="123"/>
      <c r="I218" s="126"/>
      <c r="J218" s="127"/>
      <c r="K218" s="128"/>
      <c r="L218" s="129"/>
      <c r="M218" s="123"/>
    </row>
    <row r="219" spans="1:13" ht="47.25" customHeight="1" x14ac:dyDescent="0.45">
      <c r="A219" s="123"/>
      <c r="B219" s="124"/>
      <c r="C219" s="123"/>
      <c r="D219" s="123"/>
      <c r="E219" s="123"/>
      <c r="F219" s="123"/>
      <c r="G219" s="125"/>
      <c r="H219" s="123"/>
      <c r="I219" s="126"/>
      <c r="J219" s="127"/>
      <c r="K219" s="128"/>
      <c r="L219" s="129"/>
      <c r="M219" s="123"/>
    </row>
    <row r="220" spans="1:13" ht="47.25" customHeight="1" x14ac:dyDescent="0.45">
      <c r="A220" s="123"/>
      <c r="B220" s="124"/>
      <c r="C220" s="123"/>
      <c r="D220" s="123"/>
      <c r="E220" s="123"/>
      <c r="F220" s="123"/>
      <c r="G220" s="125"/>
      <c r="H220" s="123"/>
      <c r="I220" s="126"/>
      <c r="J220" s="127"/>
      <c r="K220" s="128"/>
      <c r="L220" s="129"/>
      <c r="M220" s="123"/>
    </row>
    <row r="221" spans="1:13" ht="47.25" customHeight="1" x14ac:dyDescent="0.45">
      <c r="A221" s="123"/>
      <c r="B221" s="124"/>
      <c r="C221" s="123"/>
      <c r="D221" s="123"/>
      <c r="E221" s="123"/>
      <c r="F221" s="123"/>
      <c r="G221" s="125"/>
      <c r="H221" s="123"/>
      <c r="I221" s="126"/>
      <c r="J221" s="127"/>
      <c r="K221" s="128"/>
      <c r="L221" s="129"/>
      <c r="M221" s="123"/>
    </row>
    <row r="222" spans="1:13" ht="47.25" customHeight="1" x14ac:dyDescent="0.45">
      <c r="A222" s="123"/>
      <c r="B222" s="124"/>
      <c r="C222" s="123"/>
      <c r="D222" s="123"/>
      <c r="E222" s="123"/>
      <c r="F222" s="123"/>
      <c r="G222" s="125"/>
      <c r="H222" s="123"/>
      <c r="I222" s="126"/>
      <c r="J222" s="127"/>
      <c r="K222" s="128"/>
      <c r="L222" s="129"/>
      <c r="M222" s="123"/>
    </row>
    <row r="223" spans="1:13" ht="47.25" customHeight="1" x14ac:dyDescent="0.45">
      <c r="A223" s="123"/>
      <c r="B223" s="124"/>
      <c r="C223" s="123"/>
      <c r="D223" s="123"/>
      <c r="E223" s="123"/>
      <c r="F223" s="123"/>
      <c r="G223" s="125"/>
      <c r="H223" s="123"/>
      <c r="I223" s="126"/>
      <c r="J223" s="127"/>
      <c r="K223" s="128"/>
      <c r="L223" s="129"/>
      <c r="M223" s="123"/>
    </row>
    <row r="224" spans="1:13" ht="47.25" customHeight="1" x14ac:dyDescent="0.45">
      <c r="A224" s="123"/>
      <c r="B224" s="124"/>
      <c r="C224" s="123"/>
      <c r="D224" s="123"/>
      <c r="E224" s="123"/>
      <c r="F224" s="123"/>
      <c r="G224" s="125"/>
      <c r="H224" s="123"/>
      <c r="I224" s="126"/>
      <c r="J224" s="127"/>
      <c r="K224" s="128"/>
      <c r="L224" s="129"/>
      <c r="M224" s="123"/>
    </row>
    <row r="225" spans="1:13" ht="47.25" customHeight="1" x14ac:dyDescent="0.45">
      <c r="A225" s="123"/>
      <c r="B225" s="124"/>
      <c r="C225" s="123"/>
      <c r="D225" s="123"/>
      <c r="E225" s="123"/>
      <c r="F225" s="123"/>
      <c r="G225" s="125"/>
      <c r="H225" s="123"/>
      <c r="I225" s="126"/>
      <c r="J225" s="127"/>
      <c r="K225" s="128"/>
      <c r="L225" s="129"/>
      <c r="M225" s="123"/>
    </row>
    <row r="226" spans="1:13" ht="47.25" customHeight="1" x14ac:dyDescent="0.45">
      <c r="A226" s="123"/>
      <c r="B226" s="124"/>
      <c r="C226" s="123"/>
      <c r="D226" s="123"/>
      <c r="E226" s="123"/>
      <c r="F226" s="123"/>
      <c r="G226" s="125"/>
      <c r="H226" s="123"/>
      <c r="I226" s="126"/>
      <c r="J226" s="127"/>
      <c r="K226" s="128"/>
      <c r="L226" s="129"/>
      <c r="M226" s="123"/>
    </row>
    <row r="227" spans="1:13" ht="47.25" customHeight="1" x14ac:dyDescent="0.45">
      <c r="A227" s="123"/>
      <c r="B227" s="124"/>
      <c r="C227" s="123"/>
      <c r="D227" s="123"/>
      <c r="E227" s="123"/>
      <c r="F227" s="123"/>
      <c r="G227" s="125"/>
      <c r="H227" s="123"/>
      <c r="I227" s="126"/>
      <c r="J227" s="127"/>
      <c r="K227" s="128"/>
      <c r="L227" s="129"/>
      <c r="M227" s="123"/>
    </row>
    <row r="228" spans="1:13" ht="47.25" customHeight="1" x14ac:dyDescent="0.45">
      <c r="A228" s="123"/>
      <c r="B228" s="124"/>
      <c r="C228" s="123"/>
      <c r="D228" s="123"/>
      <c r="E228" s="123"/>
      <c r="F228" s="123"/>
      <c r="G228" s="125"/>
      <c r="H228" s="123"/>
      <c r="I228" s="126"/>
      <c r="J228" s="127"/>
      <c r="K228" s="128"/>
      <c r="L228" s="129"/>
      <c r="M228" s="123"/>
    </row>
    <row r="229" spans="1:13" ht="47.25" customHeight="1" x14ac:dyDescent="0.45">
      <c r="A229" s="123"/>
      <c r="B229" s="124"/>
      <c r="C229" s="123"/>
      <c r="D229" s="123"/>
      <c r="E229" s="123"/>
      <c r="F229" s="123"/>
      <c r="G229" s="125"/>
      <c r="H229" s="123"/>
      <c r="I229" s="126"/>
      <c r="J229" s="127"/>
      <c r="K229" s="128"/>
      <c r="L229" s="129"/>
      <c r="M229" s="123"/>
    </row>
    <row r="230" spans="1:13" ht="47.25" customHeight="1" x14ac:dyDescent="0.45">
      <c r="A230" s="123"/>
      <c r="B230" s="124"/>
      <c r="C230" s="123"/>
      <c r="D230" s="123"/>
      <c r="E230" s="123"/>
      <c r="F230" s="123"/>
      <c r="G230" s="125"/>
      <c r="H230" s="123"/>
      <c r="I230" s="126"/>
      <c r="J230" s="127"/>
      <c r="K230" s="128"/>
      <c r="L230" s="129"/>
      <c r="M230" s="123"/>
    </row>
    <row r="231" spans="1:13" ht="47.25" customHeight="1" x14ac:dyDescent="0.45">
      <c r="A231" s="123"/>
      <c r="B231" s="124"/>
      <c r="C231" s="123"/>
      <c r="D231" s="123"/>
      <c r="E231" s="123"/>
      <c r="F231" s="123"/>
      <c r="G231" s="125"/>
      <c r="H231" s="123"/>
      <c r="I231" s="126"/>
      <c r="J231" s="127"/>
      <c r="K231" s="128"/>
      <c r="L231" s="129"/>
      <c r="M231" s="123"/>
    </row>
    <row r="232" spans="1:13" ht="47.25" customHeight="1" x14ac:dyDescent="0.45">
      <c r="A232" s="123"/>
      <c r="B232" s="124"/>
      <c r="C232" s="123"/>
      <c r="D232" s="123"/>
      <c r="E232" s="123"/>
      <c r="F232" s="123"/>
      <c r="G232" s="125"/>
      <c r="H232" s="123"/>
      <c r="I232" s="126"/>
      <c r="J232" s="127"/>
      <c r="K232" s="128"/>
      <c r="L232" s="129"/>
      <c r="M232" s="123"/>
    </row>
    <row r="233" spans="1:13" ht="47.25" customHeight="1" x14ac:dyDescent="0.45">
      <c r="A233" s="123"/>
      <c r="B233" s="124"/>
      <c r="C233" s="123"/>
      <c r="D233" s="123"/>
      <c r="E233" s="123"/>
      <c r="F233" s="123"/>
      <c r="G233" s="125"/>
      <c r="H233" s="123"/>
      <c r="I233" s="126"/>
      <c r="J233" s="127"/>
      <c r="K233" s="128"/>
      <c r="L233" s="129"/>
      <c r="M233" s="123"/>
    </row>
    <row r="234" spans="1:13" ht="47.25" customHeight="1" x14ac:dyDescent="0.45">
      <c r="A234" s="123"/>
      <c r="B234" s="124"/>
      <c r="C234" s="123"/>
      <c r="D234" s="123"/>
      <c r="E234" s="123"/>
      <c r="F234" s="123"/>
      <c r="G234" s="125"/>
      <c r="H234" s="123"/>
      <c r="I234" s="126"/>
      <c r="J234" s="127"/>
      <c r="K234" s="128"/>
      <c r="L234" s="129"/>
      <c r="M234" s="123"/>
    </row>
    <row r="235" spans="1:13" ht="47.25" customHeight="1" x14ac:dyDescent="0.45">
      <c r="A235" s="123"/>
      <c r="B235" s="124"/>
      <c r="C235" s="123"/>
      <c r="D235" s="123"/>
      <c r="E235" s="123"/>
      <c r="F235" s="123"/>
      <c r="G235" s="125"/>
      <c r="H235" s="123"/>
      <c r="I235" s="126"/>
      <c r="J235" s="127"/>
      <c r="K235" s="128"/>
      <c r="L235" s="129"/>
      <c r="M235" s="123"/>
    </row>
    <row r="236" spans="1:13" ht="47.25" customHeight="1" x14ac:dyDescent="0.45">
      <c r="A236" s="123"/>
      <c r="B236" s="124"/>
      <c r="C236" s="123"/>
      <c r="D236" s="123"/>
      <c r="E236" s="123"/>
      <c r="F236" s="123"/>
      <c r="G236" s="125"/>
      <c r="H236" s="123"/>
      <c r="I236" s="126"/>
      <c r="J236" s="127"/>
      <c r="K236" s="128"/>
      <c r="L236" s="129"/>
      <c r="M236" s="123"/>
    </row>
    <row r="237" spans="1:13" ht="47.25" customHeight="1" x14ac:dyDescent="0.45">
      <c r="A237" s="123"/>
      <c r="B237" s="124"/>
      <c r="C237" s="123"/>
      <c r="D237" s="123"/>
      <c r="E237" s="123"/>
      <c r="F237" s="123"/>
      <c r="G237" s="125"/>
      <c r="H237" s="123"/>
      <c r="I237" s="126"/>
      <c r="J237" s="127"/>
      <c r="K237" s="128"/>
      <c r="L237" s="129"/>
      <c r="M237" s="123"/>
    </row>
    <row r="238" spans="1:13" ht="47.25" customHeight="1" x14ac:dyDescent="0.45">
      <c r="A238" s="123"/>
      <c r="B238" s="124"/>
      <c r="C238" s="123"/>
      <c r="D238" s="123"/>
      <c r="E238" s="123"/>
      <c r="F238" s="123"/>
      <c r="G238" s="125"/>
      <c r="H238" s="123"/>
      <c r="I238" s="126"/>
      <c r="J238" s="127"/>
      <c r="K238" s="128"/>
      <c r="L238" s="129"/>
      <c r="M238" s="123"/>
    </row>
    <row r="239" spans="1:13" ht="47.25" customHeight="1" x14ac:dyDescent="0.45">
      <c r="A239" s="123"/>
      <c r="B239" s="124"/>
      <c r="C239" s="123"/>
      <c r="D239" s="123"/>
      <c r="E239" s="123"/>
      <c r="F239" s="123"/>
      <c r="G239" s="125"/>
      <c r="H239" s="123"/>
      <c r="I239" s="126"/>
      <c r="J239" s="127"/>
      <c r="K239" s="128"/>
      <c r="L239" s="129"/>
      <c r="M239" s="123"/>
    </row>
    <row r="240" spans="1:13" ht="47.25" customHeight="1" x14ac:dyDescent="0.45">
      <c r="A240" s="123"/>
      <c r="B240" s="124"/>
      <c r="C240" s="123"/>
      <c r="D240" s="123"/>
      <c r="E240" s="123"/>
      <c r="F240" s="123"/>
      <c r="G240" s="125"/>
      <c r="H240" s="123"/>
      <c r="I240" s="126"/>
      <c r="J240" s="127"/>
      <c r="K240" s="128"/>
      <c r="L240" s="129"/>
      <c r="M240" s="123"/>
    </row>
    <row r="241" spans="1:13" ht="47.25" customHeight="1" x14ac:dyDescent="0.45">
      <c r="A241" s="123"/>
      <c r="B241" s="124"/>
      <c r="C241" s="123"/>
      <c r="D241" s="123"/>
      <c r="E241" s="123"/>
      <c r="F241" s="123"/>
      <c r="G241" s="125"/>
      <c r="H241" s="123"/>
      <c r="I241" s="126"/>
      <c r="J241" s="127"/>
      <c r="K241" s="128"/>
      <c r="L241" s="129"/>
      <c r="M241" s="123"/>
    </row>
    <row r="242" spans="1:13" ht="47.25" customHeight="1" x14ac:dyDescent="0.45">
      <c r="A242" s="123"/>
      <c r="B242" s="124"/>
      <c r="C242" s="123"/>
      <c r="D242" s="123"/>
      <c r="E242" s="123"/>
      <c r="F242" s="123"/>
      <c r="G242" s="125"/>
      <c r="H242" s="123"/>
      <c r="I242" s="126"/>
      <c r="J242" s="127"/>
      <c r="K242" s="128"/>
      <c r="L242" s="129"/>
      <c r="M242" s="123"/>
    </row>
    <row r="243" spans="1:13" ht="47.25" customHeight="1" x14ac:dyDescent="0.45">
      <c r="A243" s="123"/>
      <c r="B243" s="124"/>
      <c r="C243" s="123"/>
      <c r="D243" s="123"/>
      <c r="E243" s="123"/>
      <c r="F243" s="123"/>
      <c r="G243" s="125"/>
      <c r="H243" s="123"/>
      <c r="I243" s="126"/>
      <c r="J243" s="127"/>
      <c r="K243" s="128"/>
      <c r="L243" s="129"/>
      <c r="M243" s="123"/>
    </row>
    <row r="244" spans="1:13" ht="47.25" customHeight="1" x14ac:dyDescent="0.45">
      <c r="A244" s="123"/>
      <c r="B244" s="124"/>
      <c r="C244" s="123"/>
      <c r="D244" s="123"/>
      <c r="E244" s="123"/>
      <c r="F244" s="123"/>
      <c r="G244" s="125"/>
      <c r="H244" s="123"/>
      <c r="I244" s="126"/>
      <c r="J244" s="127"/>
      <c r="K244" s="128"/>
      <c r="L244" s="129"/>
      <c r="M244" s="123"/>
    </row>
    <row r="245" spans="1:13" ht="47.25" customHeight="1" x14ac:dyDescent="0.45">
      <c r="A245" s="123"/>
      <c r="B245" s="124"/>
      <c r="C245" s="123"/>
      <c r="D245" s="123"/>
      <c r="E245" s="123"/>
      <c r="F245" s="125"/>
      <c r="G245" s="123"/>
      <c r="H245" s="126"/>
      <c r="I245" s="127"/>
      <c r="J245" s="108"/>
      <c r="K245" s="109"/>
      <c r="L245" s="123"/>
      <c r="M245" s="72"/>
    </row>
    <row r="246" spans="1:13" x14ac:dyDescent="0.45">
      <c r="D246" s="72"/>
      <c r="F246" s="101"/>
      <c r="H246" s="102"/>
      <c r="I246" s="103"/>
      <c r="J246" s="108"/>
      <c r="K246" s="109"/>
      <c r="L246" s="72"/>
      <c r="M246" s="72"/>
    </row>
    <row r="247" spans="1:13" x14ac:dyDescent="0.45">
      <c r="D247" s="72"/>
      <c r="F247" s="101"/>
      <c r="H247" s="102"/>
      <c r="I247" s="103"/>
      <c r="J247" s="108"/>
      <c r="K247" s="109"/>
      <c r="L247" s="72"/>
      <c r="M247" s="72"/>
    </row>
    <row r="248" spans="1:13" x14ac:dyDescent="0.45">
      <c r="D248" s="72"/>
      <c r="F248" s="101"/>
      <c r="H248" s="102"/>
      <c r="I248" s="103"/>
      <c r="J248" s="108"/>
      <c r="K248" s="109"/>
      <c r="L248" s="72"/>
      <c r="M248" s="72"/>
    </row>
    <row r="249" spans="1:13" x14ac:dyDescent="0.45">
      <c r="D249" s="72"/>
      <c r="F249" s="101"/>
      <c r="H249" s="102"/>
      <c r="I249" s="103"/>
      <c r="J249" s="108"/>
      <c r="K249" s="109"/>
      <c r="L249" s="72"/>
      <c r="M249" s="72"/>
    </row>
    <row r="250" spans="1:13" x14ac:dyDescent="0.45">
      <c r="D250" s="72"/>
      <c r="G250" s="101"/>
      <c r="H250" s="72"/>
      <c r="I250" s="102"/>
      <c r="J250" s="103"/>
      <c r="K250" s="108"/>
      <c r="L250" s="109"/>
      <c r="M250" s="72"/>
    </row>
    <row r="251" spans="1:13" x14ac:dyDescent="0.45">
      <c r="D251" s="72"/>
      <c r="G251" s="101"/>
      <c r="H251" s="72"/>
      <c r="I251" s="102"/>
      <c r="J251" s="103"/>
      <c r="K251" s="108"/>
      <c r="L251" s="109"/>
      <c r="M251" s="72"/>
    </row>
    <row r="252" spans="1:13" x14ac:dyDescent="0.45">
      <c r="D252" s="72"/>
      <c r="G252" s="101"/>
      <c r="H252" s="72"/>
      <c r="I252" s="102"/>
      <c r="J252" s="103"/>
      <c r="K252" s="108"/>
      <c r="L252" s="109"/>
      <c r="M252" s="72"/>
    </row>
    <row r="253" spans="1:13" x14ac:dyDescent="0.45">
      <c r="D253" s="72"/>
      <c r="G253" s="101"/>
      <c r="H253" s="72"/>
      <c r="I253" s="102"/>
      <c r="J253" s="103"/>
      <c r="K253" s="108"/>
      <c r="L253" s="109"/>
      <c r="M253" s="72"/>
    </row>
    <row r="254" spans="1:13" x14ac:dyDescent="0.45">
      <c r="D254" s="72"/>
      <c r="G254" s="101"/>
      <c r="H254" s="72"/>
      <c r="I254" s="102"/>
      <c r="J254" s="103"/>
      <c r="K254" s="108"/>
      <c r="L254" s="109"/>
      <c r="M254" s="72"/>
    </row>
    <row r="255" spans="1:13" x14ac:dyDescent="0.45">
      <c r="D255" s="72"/>
      <c r="G255" s="101"/>
      <c r="H255" s="72"/>
      <c r="I255" s="102"/>
      <c r="J255" s="103"/>
      <c r="K255" s="108"/>
      <c r="L255" s="109"/>
      <c r="M255" s="72"/>
    </row>
    <row r="256" spans="1:13" x14ac:dyDescent="0.45">
      <c r="D256" s="72"/>
      <c r="G256" s="101"/>
      <c r="H256" s="72"/>
      <c r="I256" s="102"/>
      <c r="J256" s="103"/>
      <c r="K256" s="108"/>
      <c r="L256" s="109"/>
      <c r="M256" s="72"/>
    </row>
    <row r="257" spans="4:13" x14ac:dyDescent="0.45">
      <c r="D257" s="72"/>
      <c r="G257" s="101"/>
      <c r="H257" s="72"/>
      <c r="I257" s="102"/>
      <c r="J257" s="103"/>
      <c r="K257" s="108"/>
      <c r="L257" s="109"/>
      <c r="M257" s="72"/>
    </row>
    <row r="258" spans="4:13" x14ac:dyDescent="0.45">
      <c r="D258" s="72"/>
      <c r="G258" s="101"/>
      <c r="H258" s="72"/>
      <c r="I258" s="102"/>
      <c r="J258" s="103"/>
      <c r="K258" s="108"/>
      <c r="L258" s="109"/>
      <c r="M258" s="72"/>
    </row>
    <row r="259" spans="4:13" x14ac:dyDescent="0.45">
      <c r="D259" s="72"/>
      <c r="G259" s="101"/>
      <c r="H259" s="72"/>
      <c r="I259" s="102"/>
      <c r="J259" s="103"/>
      <c r="K259" s="108"/>
      <c r="L259" s="109"/>
      <c r="M259" s="72"/>
    </row>
    <row r="260" spans="4:13" x14ac:dyDescent="0.45">
      <c r="D260" s="72"/>
      <c r="G260" s="101"/>
      <c r="H260" s="72"/>
      <c r="I260" s="102"/>
      <c r="J260" s="103"/>
      <c r="K260" s="108"/>
      <c r="L260" s="109"/>
      <c r="M260" s="72"/>
    </row>
    <row r="261" spans="4:13" x14ac:dyDescent="0.45">
      <c r="D261" s="72"/>
      <c r="G261" s="101"/>
      <c r="H261" s="72"/>
      <c r="I261" s="102"/>
      <c r="J261" s="103"/>
      <c r="K261" s="108"/>
      <c r="L261" s="109"/>
      <c r="M261" s="72"/>
    </row>
    <row r="262" spans="4:13" x14ac:dyDescent="0.45">
      <c r="D262" s="72"/>
      <c r="G262" s="101"/>
      <c r="H262" s="72"/>
      <c r="I262" s="102"/>
      <c r="J262" s="103"/>
      <c r="K262" s="108"/>
      <c r="L262" s="109"/>
      <c r="M262" s="72"/>
    </row>
    <row r="263" spans="4:13" x14ac:dyDescent="0.45">
      <c r="D263" s="72"/>
      <c r="G263" s="101"/>
      <c r="H263" s="72"/>
      <c r="I263" s="102"/>
      <c r="J263" s="103"/>
      <c r="K263" s="108"/>
      <c r="L263" s="109"/>
      <c r="M263" s="72"/>
    </row>
    <row r="264" spans="4:13" x14ac:dyDescent="0.45">
      <c r="D264" s="72"/>
      <c r="G264" s="101"/>
      <c r="H264" s="72"/>
      <c r="I264" s="102"/>
      <c r="J264" s="103"/>
      <c r="K264" s="108"/>
      <c r="L264" s="109"/>
      <c r="M264" s="72"/>
    </row>
    <row r="265" spans="4:13" x14ac:dyDescent="0.45">
      <c r="D265" s="72"/>
      <c r="G265" s="101"/>
      <c r="H265" s="72"/>
      <c r="I265" s="102"/>
      <c r="J265" s="103"/>
      <c r="K265" s="108"/>
      <c r="L265" s="109"/>
      <c r="M265" s="72"/>
    </row>
    <row r="266" spans="4:13" x14ac:dyDescent="0.45">
      <c r="D266" s="72"/>
      <c r="G266" s="101"/>
      <c r="H266" s="72"/>
      <c r="I266" s="102"/>
      <c r="J266" s="103"/>
      <c r="K266" s="108"/>
      <c r="L266" s="109"/>
      <c r="M266" s="72"/>
    </row>
    <row r="267" spans="4:13" x14ac:dyDescent="0.45">
      <c r="D267" s="72"/>
      <c r="G267" s="101"/>
      <c r="H267" s="72"/>
      <c r="I267" s="102"/>
      <c r="J267" s="103"/>
      <c r="K267" s="108"/>
      <c r="L267" s="109"/>
      <c r="M267" s="72"/>
    </row>
    <row r="268" spans="4:13" x14ac:dyDescent="0.45">
      <c r="D268" s="72"/>
      <c r="G268" s="101"/>
      <c r="H268" s="72"/>
      <c r="I268" s="102"/>
      <c r="J268" s="103"/>
      <c r="K268" s="108"/>
      <c r="L268" s="109"/>
      <c r="M268" s="72"/>
    </row>
    <row r="269" spans="4:13" x14ac:dyDescent="0.45">
      <c r="D269" s="72"/>
      <c r="G269" s="101"/>
      <c r="H269" s="72"/>
      <c r="I269" s="102"/>
      <c r="J269" s="103"/>
      <c r="K269" s="108"/>
      <c r="L269" s="109"/>
      <c r="M269" s="72"/>
    </row>
    <row r="270" spans="4:13" x14ac:dyDescent="0.45">
      <c r="D270" s="72"/>
      <c r="G270" s="101"/>
      <c r="H270" s="72"/>
      <c r="I270" s="102"/>
      <c r="J270" s="103"/>
      <c r="K270" s="108"/>
      <c r="L270" s="109"/>
      <c r="M270" s="72"/>
    </row>
    <row r="271" spans="4:13" x14ac:dyDescent="0.45">
      <c r="D271" s="72"/>
      <c r="G271" s="101"/>
      <c r="H271" s="72"/>
      <c r="I271" s="102"/>
      <c r="J271" s="103"/>
      <c r="K271" s="108"/>
      <c r="L271" s="109"/>
      <c r="M271" s="72"/>
    </row>
    <row r="272" spans="4:13" x14ac:dyDescent="0.45">
      <c r="D272" s="72"/>
      <c r="G272" s="101"/>
      <c r="H272" s="72"/>
      <c r="I272" s="102"/>
      <c r="J272" s="103"/>
      <c r="K272" s="108"/>
      <c r="L272" s="109"/>
      <c r="M272" s="72"/>
    </row>
    <row r="273" spans="4:13" x14ac:dyDescent="0.45">
      <c r="D273" s="72"/>
      <c r="G273" s="101"/>
      <c r="H273" s="72"/>
      <c r="I273" s="102"/>
      <c r="J273" s="103"/>
      <c r="K273" s="108"/>
      <c r="L273" s="109"/>
      <c r="M273" s="72"/>
    </row>
    <row r="274" spans="4:13" x14ac:dyDescent="0.45">
      <c r="D274" s="72"/>
      <c r="G274" s="101"/>
      <c r="H274" s="72"/>
      <c r="I274" s="102"/>
      <c r="J274" s="103"/>
      <c r="K274" s="108"/>
      <c r="L274" s="109"/>
      <c r="M274" s="72"/>
    </row>
    <row r="275" spans="4:13" x14ac:dyDescent="0.45">
      <c r="D275" s="72"/>
      <c r="G275" s="101"/>
      <c r="H275" s="72"/>
      <c r="I275" s="102"/>
      <c r="J275" s="103"/>
      <c r="K275" s="108"/>
      <c r="L275" s="109"/>
      <c r="M275" s="72"/>
    </row>
    <row r="276" spans="4:13" x14ac:dyDescent="0.45">
      <c r="D276" s="72"/>
      <c r="G276" s="101"/>
      <c r="H276" s="72"/>
      <c r="I276" s="102"/>
      <c r="J276" s="103"/>
      <c r="K276" s="108"/>
      <c r="L276" s="109"/>
      <c r="M276" s="72"/>
    </row>
    <row r="277" spans="4:13" x14ac:dyDescent="0.45">
      <c r="D277" s="72"/>
      <c r="G277" s="101"/>
      <c r="H277" s="72"/>
      <c r="I277" s="102"/>
      <c r="J277" s="103"/>
      <c r="K277" s="108"/>
      <c r="L277" s="109"/>
      <c r="M277" s="72"/>
    </row>
    <row r="278" spans="4:13" x14ac:dyDescent="0.45">
      <c r="D278" s="72"/>
      <c r="G278" s="101"/>
      <c r="H278" s="72"/>
      <c r="I278" s="102"/>
      <c r="J278" s="103"/>
      <c r="K278" s="108"/>
      <c r="L278" s="109"/>
      <c r="M278" s="72"/>
    </row>
    <row r="279" spans="4:13" x14ac:dyDescent="0.45">
      <c r="D279" s="72"/>
      <c r="G279" s="101"/>
      <c r="H279" s="72"/>
      <c r="I279" s="102"/>
      <c r="J279" s="103"/>
      <c r="K279" s="108"/>
      <c r="L279" s="109"/>
      <c r="M279" s="72"/>
    </row>
    <row r="280" spans="4:13" x14ac:dyDescent="0.45">
      <c r="D280" s="72"/>
      <c r="G280" s="101"/>
      <c r="H280" s="72"/>
      <c r="I280" s="102"/>
      <c r="J280" s="103"/>
      <c r="K280" s="108"/>
      <c r="L280" s="109"/>
      <c r="M280" s="72"/>
    </row>
    <row r="281" spans="4:13" x14ac:dyDescent="0.45">
      <c r="D281" s="72"/>
      <c r="G281" s="101"/>
      <c r="H281" s="72"/>
      <c r="I281" s="102"/>
      <c r="J281" s="103"/>
      <c r="K281" s="108"/>
      <c r="L281" s="109"/>
      <c r="M281" s="72"/>
    </row>
    <row r="282" spans="4:13" x14ac:dyDescent="0.45">
      <c r="D282" s="72"/>
      <c r="G282" s="101"/>
      <c r="H282" s="72"/>
      <c r="I282" s="102"/>
      <c r="J282" s="103"/>
      <c r="K282" s="108"/>
      <c r="L282" s="109"/>
      <c r="M282" s="72"/>
    </row>
    <row r="283" spans="4:13" x14ac:dyDescent="0.45">
      <c r="D283" s="72"/>
      <c r="G283" s="101"/>
      <c r="H283" s="72"/>
      <c r="I283" s="102"/>
      <c r="J283" s="103"/>
      <c r="K283" s="108"/>
      <c r="L283" s="109"/>
      <c r="M283" s="72"/>
    </row>
    <row r="284" spans="4:13" x14ac:dyDescent="0.45">
      <c r="D284" s="72"/>
      <c r="G284" s="101"/>
      <c r="H284" s="72"/>
      <c r="I284" s="102"/>
      <c r="J284" s="103"/>
      <c r="K284" s="108"/>
      <c r="L284" s="109"/>
      <c r="M284" s="72"/>
    </row>
    <row r="285" spans="4:13" x14ac:dyDescent="0.45">
      <c r="D285" s="72"/>
      <c r="G285" s="101"/>
      <c r="H285" s="72"/>
      <c r="I285" s="102"/>
      <c r="J285" s="103"/>
      <c r="K285" s="108"/>
      <c r="L285" s="109"/>
      <c r="M285" s="72"/>
    </row>
    <row r="286" spans="4:13" x14ac:dyDescent="0.45">
      <c r="D286" s="72"/>
      <c r="G286" s="101"/>
      <c r="H286" s="72"/>
      <c r="I286" s="102"/>
      <c r="J286" s="103"/>
      <c r="K286" s="108"/>
      <c r="L286" s="109"/>
      <c r="M286" s="72"/>
    </row>
    <row r="287" spans="4:13" x14ac:dyDescent="0.45">
      <c r="D287" s="72"/>
      <c r="G287" s="101"/>
      <c r="H287" s="72"/>
      <c r="I287" s="102"/>
      <c r="J287" s="103"/>
      <c r="K287" s="108"/>
      <c r="L287" s="109"/>
      <c r="M287" s="72"/>
    </row>
    <row r="288" spans="4:13" x14ac:dyDescent="0.45">
      <c r="D288" s="72"/>
      <c r="G288" s="101"/>
      <c r="H288" s="72"/>
      <c r="I288" s="102"/>
      <c r="J288" s="103"/>
      <c r="K288" s="108"/>
      <c r="L288" s="109"/>
      <c r="M288" s="72"/>
    </row>
    <row r="289" spans="4:13" x14ac:dyDescent="0.45">
      <c r="D289" s="72"/>
      <c r="G289" s="101"/>
      <c r="H289" s="72"/>
      <c r="I289" s="102"/>
      <c r="J289" s="103"/>
      <c r="K289" s="108"/>
      <c r="L289" s="109"/>
      <c r="M289" s="72"/>
    </row>
    <row r="290" spans="4:13" x14ac:dyDescent="0.45">
      <c r="D290" s="72"/>
      <c r="G290" s="101"/>
      <c r="H290" s="72"/>
      <c r="I290" s="102"/>
      <c r="J290" s="103"/>
      <c r="K290" s="108"/>
      <c r="L290" s="109"/>
      <c r="M290" s="72"/>
    </row>
    <row r="291" spans="4:13" x14ac:dyDescent="0.45">
      <c r="D291" s="72"/>
      <c r="G291" s="101"/>
      <c r="H291" s="72"/>
      <c r="I291" s="102"/>
      <c r="J291" s="103"/>
      <c r="K291" s="108"/>
      <c r="L291" s="109"/>
      <c r="M291" s="72"/>
    </row>
    <row r="292" spans="4:13" x14ac:dyDescent="0.45">
      <c r="D292" s="72"/>
      <c r="G292" s="101"/>
      <c r="H292" s="72"/>
      <c r="I292" s="102"/>
      <c r="J292" s="103"/>
      <c r="K292" s="108"/>
      <c r="L292" s="109"/>
      <c r="M292" s="72"/>
    </row>
    <row r="293" spans="4:13" x14ac:dyDescent="0.45">
      <c r="D293" s="72"/>
      <c r="G293" s="101"/>
      <c r="H293" s="72"/>
      <c r="I293" s="102"/>
      <c r="J293" s="103"/>
      <c r="K293" s="108"/>
      <c r="L293" s="109"/>
      <c r="M293" s="72"/>
    </row>
    <row r="294" spans="4:13" x14ac:dyDescent="0.45">
      <c r="D294" s="72"/>
      <c r="G294" s="101"/>
      <c r="H294" s="72"/>
      <c r="I294" s="102"/>
      <c r="J294" s="103"/>
      <c r="K294" s="108"/>
      <c r="L294" s="109"/>
      <c r="M294" s="72"/>
    </row>
    <row r="295" spans="4:13" x14ac:dyDescent="0.45">
      <c r="D295" s="72"/>
      <c r="G295" s="101"/>
      <c r="H295" s="72"/>
      <c r="I295" s="102"/>
      <c r="J295" s="103"/>
      <c r="K295" s="108"/>
      <c r="L295" s="109"/>
      <c r="M295" s="72"/>
    </row>
    <row r="296" spans="4:13" x14ac:dyDescent="0.45">
      <c r="D296" s="72"/>
      <c r="G296" s="101"/>
      <c r="H296" s="72"/>
      <c r="I296" s="102"/>
      <c r="J296" s="103"/>
      <c r="K296" s="108"/>
      <c r="L296" s="109"/>
      <c r="M296" s="72"/>
    </row>
    <row r="297" spans="4:13" x14ac:dyDescent="0.45">
      <c r="D297" s="72"/>
      <c r="G297" s="101"/>
      <c r="H297" s="72"/>
      <c r="I297" s="102"/>
      <c r="J297" s="103"/>
      <c r="K297" s="108"/>
      <c r="L297" s="109"/>
      <c r="M297" s="72"/>
    </row>
    <row r="298" spans="4:13" x14ac:dyDescent="0.45">
      <c r="D298" s="72"/>
      <c r="G298" s="101"/>
      <c r="H298" s="72"/>
      <c r="I298" s="102"/>
      <c r="J298" s="103"/>
      <c r="K298" s="108"/>
      <c r="L298" s="109"/>
      <c r="M298" s="72"/>
    </row>
    <row r="299" spans="4:13" x14ac:dyDescent="0.45">
      <c r="D299" s="72"/>
      <c r="G299" s="101"/>
      <c r="H299" s="72"/>
      <c r="I299" s="102"/>
      <c r="J299" s="103"/>
      <c r="K299" s="108"/>
      <c r="L299" s="109"/>
      <c r="M299" s="72"/>
    </row>
    <row r="300" spans="4:13" x14ac:dyDescent="0.45">
      <c r="D300" s="72"/>
      <c r="G300" s="101"/>
      <c r="H300" s="72"/>
      <c r="I300" s="102"/>
      <c r="J300" s="103"/>
      <c r="K300" s="108"/>
      <c r="L300" s="109"/>
      <c r="M300" s="72"/>
    </row>
    <row r="301" spans="4:13" x14ac:dyDescent="0.45">
      <c r="D301" s="72"/>
      <c r="G301" s="101"/>
      <c r="H301" s="72"/>
      <c r="I301" s="102"/>
      <c r="J301" s="103"/>
      <c r="K301" s="108"/>
      <c r="L301" s="109"/>
      <c r="M301" s="72"/>
    </row>
    <row r="302" spans="4:13" x14ac:dyDescent="0.45">
      <c r="D302" s="72"/>
      <c r="G302" s="101"/>
      <c r="H302" s="72"/>
      <c r="I302" s="102"/>
      <c r="J302" s="103"/>
      <c r="K302" s="108"/>
      <c r="L302" s="109"/>
      <c r="M302" s="72"/>
    </row>
    <row r="303" spans="4:13" x14ac:dyDescent="0.45">
      <c r="D303" s="72"/>
      <c r="G303" s="101"/>
      <c r="H303" s="72"/>
      <c r="I303" s="102"/>
      <c r="J303" s="103"/>
      <c r="K303" s="108"/>
      <c r="L303" s="109"/>
      <c r="M303" s="72"/>
    </row>
    <row r="304" spans="4:13" x14ac:dyDescent="0.45">
      <c r="D304" s="72"/>
      <c r="G304" s="101"/>
      <c r="H304" s="72"/>
      <c r="I304" s="102"/>
      <c r="J304" s="103"/>
      <c r="K304" s="108"/>
      <c r="L304" s="109"/>
      <c r="M304" s="72"/>
    </row>
    <row r="305" spans="4:13" x14ac:dyDescent="0.45">
      <c r="D305" s="72"/>
      <c r="G305" s="101"/>
      <c r="H305" s="72"/>
      <c r="I305" s="102"/>
      <c r="J305" s="103"/>
      <c r="K305" s="108"/>
      <c r="L305" s="109"/>
      <c r="M305" s="72"/>
    </row>
    <row r="306" spans="4:13" x14ac:dyDescent="0.45">
      <c r="D306" s="72"/>
      <c r="G306" s="101"/>
      <c r="H306" s="72"/>
      <c r="I306" s="102"/>
      <c r="J306" s="103"/>
      <c r="K306" s="108"/>
      <c r="L306" s="109"/>
      <c r="M306" s="72"/>
    </row>
    <row r="307" spans="4:13" x14ac:dyDescent="0.45">
      <c r="D307" s="72"/>
      <c r="G307" s="101"/>
      <c r="H307" s="72"/>
      <c r="I307" s="102"/>
      <c r="J307" s="103"/>
      <c r="K307" s="108"/>
      <c r="L307" s="109"/>
      <c r="M307" s="72"/>
    </row>
    <row r="308" spans="4:13" x14ac:dyDescent="0.45">
      <c r="D308" s="72"/>
      <c r="G308" s="101"/>
      <c r="H308" s="72"/>
      <c r="I308" s="102"/>
      <c r="J308" s="103"/>
      <c r="K308" s="108"/>
      <c r="L308" s="109"/>
      <c r="M308" s="72"/>
    </row>
    <row r="309" spans="4:13" x14ac:dyDescent="0.45">
      <c r="D309" s="72"/>
      <c r="G309" s="101"/>
      <c r="H309" s="72"/>
      <c r="I309" s="102"/>
      <c r="J309" s="103"/>
      <c r="K309" s="108"/>
      <c r="L309" s="109"/>
      <c r="M309" s="72"/>
    </row>
    <row r="310" spans="4:13" x14ac:dyDescent="0.45">
      <c r="D310" s="72"/>
      <c r="G310" s="101"/>
      <c r="H310" s="72"/>
      <c r="I310" s="102"/>
      <c r="J310" s="103"/>
      <c r="K310" s="108"/>
      <c r="L310" s="109"/>
      <c r="M310" s="72"/>
    </row>
    <row r="311" spans="4:13" x14ac:dyDescent="0.45">
      <c r="D311" s="72"/>
      <c r="G311" s="101"/>
      <c r="H311" s="72"/>
      <c r="I311" s="102"/>
      <c r="J311" s="103"/>
      <c r="K311" s="108"/>
      <c r="L311" s="109"/>
      <c r="M311" s="72"/>
    </row>
    <row r="312" spans="4:13" x14ac:dyDescent="0.45">
      <c r="D312" s="72"/>
      <c r="G312" s="101"/>
      <c r="H312" s="72"/>
      <c r="I312" s="102"/>
      <c r="J312" s="103"/>
      <c r="K312" s="108"/>
      <c r="L312" s="109"/>
      <c r="M312" s="72"/>
    </row>
    <row r="313" spans="4:13" x14ac:dyDescent="0.45">
      <c r="D313" s="72"/>
      <c r="G313" s="101"/>
      <c r="H313" s="72"/>
      <c r="I313" s="102"/>
      <c r="J313" s="103"/>
      <c r="K313" s="108"/>
      <c r="L313" s="109"/>
      <c r="M313" s="72"/>
    </row>
    <row r="314" spans="4:13" x14ac:dyDescent="0.45">
      <c r="D314" s="72"/>
      <c r="G314" s="101"/>
      <c r="H314" s="72"/>
      <c r="I314" s="102"/>
      <c r="J314" s="103"/>
      <c r="K314" s="108"/>
      <c r="L314" s="109"/>
      <c r="M314" s="72"/>
    </row>
    <row r="315" spans="4:13" x14ac:dyDescent="0.45">
      <c r="D315" s="72"/>
      <c r="G315" s="101"/>
      <c r="H315" s="72"/>
      <c r="I315" s="102"/>
      <c r="J315" s="103"/>
      <c r="K315" s="108"/>
      <c r="L315" s="109"/>
      <c r="M315" s="72"/>
    </row>
    <row r="316" spans="4:13" x14ac:dyDescent="0.45">
      <c r="D316" s="72"/>
      <c r="G316" s="101"/>
      <c r="H316" s="72"/>
      <c r="I316" s="102"/>
      <c r="J316" s="103"/>
      <c r="K316" s="108"/>
      <c r="L316" s="109"/>
      <c r="M316" s="72"/>
    </row>
    <row r="317" spans="4:13" x14ac:dyDescent="0.45">
      <c r="D317" s="72"/>
      <c r="G317" s="101"/>
      <c r="H317" s="72"/>
      <c r="I317" s="102"/>
      <c r="J317" s="103"/>
      <c r="K317" s="108"/>
      <c r="L317" s="109"/>
      <c r="M317" s="72"/>
    </row>
    <row r="318" spans="4:13" x14ac:dyDescent="0.45">
      <c r="D318" s="72"/>
      <c r="G318" s="101"/>
      <c r="H318" s="72"/>
      <c r="I318" s="102"/>
      <c r="J318" s="103"/>
      <c r="K318" s="108"/>
      <c r="L318" s="109"/>
      <c r="M318" s="72"/>
    </row>
    <row r="319" spans="4:13" x14ac:dyDescent="0.45">
      <c r="D319" s="72"/>
      <c r="G319" s="101"/>
      <c r="H319" s="72"/>
      <c r="I319" s="102"/>
      <c r="J319" s="103"/>
      <c r="K319" s="108"/>
      <c r="L319" s="109"/>
      <c r="M319" s="72"/>
    </row>
    <row r="320" spans="4:13" x14ac:dyDescent="0.45">
      <c r="D320" s="72"/>
      <c r="G320" s="101"/>
      <c r="H320" s="72"/>
      <c r="I320" s="102"/>
      <c r="J320" s="103"/>
      <c r="K320" s="108"/>
      <c r="L320" s="109"/>
      <c r="M320" s="72"/>
    </row>
    <row r="321" spans="4:13" x14ac:dyDescent="0.45">
      <c r="D321" s="72"/>
      <c r="G321" s="101"/>
      <c r="H321" s="72"/>
      <c r="I321" s="102"/>
      <c r="J321" s="103"/>
      <c r="K321" s="108"/>
      <c r="L321" s="109"/>
      <c r="M321" s="72"/>
    </row>
    <row r="322" spans="4:13" x14ac:dyDescent="0.45">
      <c r="D322" s="72"/>
      <c r="G322" s="101"/>
      <c r="H322" s="72"/>
      <c r="I322" s="102"/>
      <c r="J322" s="103"/>
      <c r="K322" s="108"/>
      <c r="L322" s="109"/>
      <c r="M322" s="72"/>
    </row>
    <row r="323" spans="4:13" x14ac:dyDescent="0.45">
      <c r="D323" s="72"/>
      <c r="G323" s="101"/>
      <c r="H323" s="72"/>
      <c r="I323" s="102"/>
      <c r="J323" s="103"/>
      <c r="K323" s="108"/>
      <c r="L323" s="109"/>
      <c r="M323" s="72"/>
    </row>
    <row r="324" spans="4:13" x14ac:dyDescent="0.45">
      <c r="D324" s="72"/>
      <c r="G324" s="101"/>
      <c r="H324" s="72"/>
      <c r="I324" s="102"/>
      <c r="J324" s="103"/>
      <c r="K324" s="108"/>
      <c r="L324" s="109"/>
      <c r="M324" s="72"/>
    </row>
    <row r="325" spans="4:13" x14ac:dyDescent="0.45">
      <c r="D325" s="72"/>
      <c r="G325" s="101"/>
      <c r="H325" s="72"/>
      <c r="I325" s="102"/>
      <c r="J325" s="103"/>
      <c r="K325" s="108"/>
      <c r="L325" s="109"/>
      <c r="M325" s="72"/>
    </row>
    <row r="326" spans="4:13" x14ac:dyDescent="0.45">
      <c r="D326" s="72"/>
      <c r="G326" s="101"/>
      <c r="H326" s="72"/>
      <c r="I326" s="102"/>
      <c r="J326" s="103"/>
      <c r="K326" s="108"/>
      <c r="L326" s="109"/>
      <c r="M326" s="72"/>
    </row>
    <row r="327" spans="4:13" x14ac:dyDescent="0.45">
      <c r="D327" s="72"/>
      <c r="G327" s="101"/>
      <c r="H327" s="72"/>
      <c r="I327" s="102"/>
      <c r="J327" s="103"/>
      <c r="K327" s="108"/>
      <c r="L327" s="109"/>
      <c r="M327" s="72"/>
    </row>
    <row r="328" spans="4:13" x14ac:dyDescent="0.45">
      <c r="D328" s="72"/>
      <c r="G328" s="101"/>
      <c r="H328" s="72"/>
      <c r="I328" s="102"/>
      <c r="J328" s="103"/>
      <c r="K328" s="108"/>
      <c r="L328" s="109"/>
      <c r="M328" s="72"/>
    </row>
    <row r="329" spans="4:13" x14ac:dyDescent="0.45">
      <c r="D329" s="72"/>
      <c r="G329" s="101"/>
      <c r="H329" s="72"/>
      <c r="I329" s="102"/>
      <c r="J329" s="103"/>
      <c r="K329" s="108"/>
      <c r="L329" s="109"/>
      <c r="M329" s="72"/>
    </row>
    <row r="330" spans="4:13" x14ac:dyDescent="0.45">
      <c r="D330" s="72"/>
      <c r="G330" s="101"/>
      <c r="H330" s="72"/>
      <c r="I330" s="102"/>
      <c r="J330" s="103"/>
      <c r="K330" s="108"/>
      <c r="L330" s="109"/>
      <c r="M330" s="72"/>
    </row>
    <row r="331" spans="4:13" x14ac:dyDescent="0.45">
      <c r="D331" s="72"/>
      <c r="G331" s="101"/>
      <c r="H331" s="72"/>
      <c r="I331" s="102"/>
      <c r="J331" s="103"/>
      <c r="K331" s="108"/>
      <c r="L331" s="109"/>
      <c r="M331" s="72"/>
    </row>
    <row r="332" spans="4:13" x14ac:dyDescent="0.45">
      <c r="D332" s="72"/>
      <c r="G332" s="101"/>
      <c r="H332" s="72"/>
      <c r="I332" s="102"/>
      <c r="J332" s="103"/>
      <c r="K332" s="108"/>
      <c r="L332" s="109"/>
      <c r="M332" s="72"/>
    </row>
    <row r="333" spans="4:13" x14ac:dyDescent="0.45">
      <c r="D333" s="72"/>
      <c r="G333" s="101"/>
      <c r="H333" s="72"/>
      <c r="I333" s="102"/>
      <c r="J333" s="103"/>
      <c r="K333" s="108"/>
      <c r="L333" s="109"/>
      <c r="M333" s="72"/>
    </row>
    <row r="334" spans="4:13" x14ac:dyDescent="0.45">
      <c r="D334" s="72"/>
      <c r="G334" s="101"/>
      <c r="H334" s="72"/>
      <c r="I334" s="102"/>
      <c r="J334" s="103"/>
      <c r="K334" s="108"/>
      <c r="L334" s="109"/>
      <c r="M334" s="72"/>
    </row>
    <row r="335" spans="4:13" x14ac:dyDescent="0.45">
      <c r="D335" s="72"/>
      <c r="G335" s="101"/>
      <c r="H335" s="72"/>
      <c r="I335" s="102"/>
      <c r="J335" s="103"/>
      <c r="K335" s="108"/>
      <c r="L335" s="109"/>
      <c r="M335" s="72"/>
    </row>
    <row r="336" spans="4:13" x14ac:dyDescent="0.45">
      <c r="D336" s="72"/>
      <c r="G336" s="101"/>
      <c r="H336" s="72"/>
      <c r="I336" s="102"/>
      <c r="J336" s="103"/>
      <c r="K336" s="108"/>
      <c r="L336" s="109"/>
      <c r="M336" s="72"/>
    </row>
    <row r="337" spans="4:13" x14ac:dyDescent="0.45">
      <c r="D337" s="72"/>
      <c r="G337" s="101"/>
      <c r="H337" s="72"/>
      <c r="I337" s="102"/>
      <c r="J337" s="103"/>
      <c r="K337" s="108"/>
      <c r="L337" s="109"/>
      <c r="M337" s="72"/>
    </row>
    <row r="338" spans="4:13" x14ac:dyDescent="0.45">
      <c r="D338" s="72"/>
      <c r="G338" s="101"/>
      <c r="H338" s="72"/>
      <c r="I338" s="102"/>
      <c r="J338" s="103"/>
      <c r="K338" s="108"/>
      <c r="L338" s="109"/>
      <c r="M338" s="72"/>
    </row>
    <row r="339" spans="4:13" x14ac:dyDescent="0.45">
      <c r="D339" s="72"/>
      <c r="G339" s="101"/>
      <c r="H339" s="72"/>
      <c r="I339" s="102"/>
      <c r="J339" s="103"/>
      <c r="K339" s="108"/>
      <c r="L339" s="109"/>
      <c r="M339" s="72"/>
    </row>
    <row r="340" spans="4:13" x14ac:dyDescent="0.45">
      <c r="D340" s="72"/>
      <c r="G340" s="101"/>
      <c r="H340" s="72"/>
      <c r="I340" s="102"/>
      <c r="J340" s="103"/>
      <c r="K340" s="108"/>
      <c r="L340" s="109"/>
      <c r="M340" s="72"/>
    </row>
    <row r="341" spans="4:13" x14ac:dyDescent="0.45">
      <c r="D341" s="72"/>
      <c r="G341" s="101"/>
      <c r="H341" s="72"/>
      <c r="I341" s="102"/>
      <c r="J341" s="103"/>
      <c r="K341" s="108"/>
      <c r="L341" s="109"/>
      <c r="M341" s="72"/>
    </row>
    <row r="342" spans="4:13" x14ac:dyDescent="0.45">
      <c r="D342" s="72"/>
      <c r="G342" s="101"/>
      <c r="H342" s="72"/>
      <c r="I342" s="102"/>
      <c r="J342" s="103"/>
      <c r="K342" s="108"/>
      <c r="L342" s="109"/>
      <c r="M342" s="72"/>
    </row>
    <row r="343" spans="4:13" x14ac:dyDescent="0.45">
      <c r="D343" s="72"/>
      <c r="G343" s="101"/>
      <c r="H343" s="72"/>
      <c r="I343" s="102"/>
      <c r="J343" s="103"/>
      <c r="K343" s="108"/>
      <c r="L343" s="109"/>
      <c r="M343" s="72"/>
    </row>
    <row r="344" spans="4:13" x14ac:dyDescent="0.45">
      <c r="D344" s="72"/>
      <c r="G344" s="101"/>
      <c r="H344" s="72"/>
      <c r="I344" s="102"/>
      <c r="J344" s="103"/>
      <c r="K344" s="108"/>
      <c r="L344" s="109"/>
      <c r="M344" s="72"/>
    </row>
    <row r="345" spans="4:13" x14ac:dyDescent="0.45">
      <c r="D345" s="72"/>
      <c r="G345" s="101"/>
      <c r="H345" s="72"/>
      <c r="I345" s="102"/>
      <c r="J345" s="103"/>
      <c r="K345" s="108"/>
      <c r="L345" s="109"/>
      <c r="M345" s="72"/>
    </row>
    <row r="346" spans="4:13" x14ac:dyDescent="0.45">
      <c r="D346" s="72"/>
      <c r="G346" s="101"/>
      <c r="H346" s="72"/>
      <c r="I346" s="102"/>
      <c r="J346" s="103"/>
      <c r="K346" s="108"/>
      <c r="L346" s="109"/>
      <c r="M346" s="72"/>
    </row>
    <row r="347" spans="4:13" x14ac:dyDescent="0.45">
      <c r="D347" s="72"/>
      <c r="G347" s="101"/>
      <c r="H347" s="72"/>
      <c r="I347" s="102"/>
      <c r="J347" s="103"/>
      <c r="K347" s="108"/>
      <c r="L347" s="109"/>
      <c r="M347" s="72"/>
    </row>
    <row r="348" spans="4:13" x14ac:dyDescent="0.45">
      <c r="D348" s="72"/>
      <c r="G348" s="101"/>
      <c r="H348" s="72"/>
      <c r="I348" s="102"/>
      <c r="J348" s="103"/>
      <c r="K348" s="108"/>
      <c r="L348" s="109"/>
      <c r="M348" s="72"/>
    </row>
    <row r="349" spans="4:13" x14ac:dyDescent="0.45">
      <c r="D349" s="72"/>
      <c r="G349" s="101"/>
      <c r="H349" s="72"/>
      <c r="I349" s="102"/>
      <c r="J349" s="103"/>
      <c r="K349" s="108"/>
      <c r="L349" s="109"/>
      <c r="M349" s="72"/>
    </row>
    <row r="350" spans="4:13" x14ac:dyDescent="0.45">
      <c r="D350" s="72"/>
      <c r="G350" s="101"/>
      <c r="H350" s="72"/>
      <c r="I350" s="102"/>
      <c r="J350" s="103"/>
      <c r="K350" s="108"/>
      <c r="L350" s="109"/>
      <c r="M350" s="72"/>
    </row>
    <row r="351" spans="4:13" x14ac:dyDescent="0.45">
      <c r="D351" s="72"/>
      <c r="G351" s="101"/>
      <c r="H351" s="72"/>
      <c r="I351" s="102"/>
      <c r="J351" s="103"/>
      <c r="K351" s="108"/>
      <c r="L351" s="109"/>
      <c r="M351" s="72"/>
    </row>
    <row r="352" spans="4:13" x14ac:dyDescent="0.45">
      <c r="D352" s="72"/>
      <c r="G352" s="101"/>
      <c r="H352" s="72"/>
      <c r="I352" s="102"/>
      <c r="J352" s="103"/>
      <c r="K352" s="108"/>
      <c r="L352" s="109"/>
      <c r="M352" s="72"/>
    </row>
    <row r="353" spans="4:13" x14ac:dyDescent="0.45">
      <c r="D353" s="72"/>
      <c r="G353" s="101"/>
      <c r="H353" s="72"/>
      <c r="I353" s="102"/>
      <c r="J353" s="103"/>
      <c r="K353" s="108"/>
      <c r="L353" s="109"/>
      <c r="M353" s="72"/>
    </row>
    <row r="354" spans="4:13" x14ac:dyDescent="0.45">
      <c r="D354" s="72"/>
      <c r="G354" s="101"/>
      <c r="H354" s="72"/>
      <c r="I354" s="102"/>
      <c r="J354" s="103"/>
      <c r="K354" s="108"/>
      <c r="L354" s="109"/>
      <c r="M354" s="72"/>
    </row>
    <row r="355" spans="4:13" x14ac:dyDescent="0.45">
      <c r="D355" s="72"/>
      <c r="G355" s="101"/>
      <c r="H355" s="72"/>
      <c r="I355" s="102"/>
      <c r="J355" s="103"/>
      <c r="K355" s="108"/>
      <c r="L355" s="109"/>
      <c r="M355" s="72"/>
    </row>
    <row r="356" spans="4:13" x14ac:dyDescent="0.45">
      <c r="D356" s="72"/>
      <c r="G356" s="101"/>
      <c r="H356" s="72"/>
      <c r="I356" s="102"/>
      <c r="J356" s="103"/>
      <c r="K356" s="108"/>
      <c r="L356" s="109"/>
      <c r="M356" s="72"/>
    </row>
    <row r="357" spans="4:13" x14ac:dyDescent="0.45">
      <c r="D357" s="72"/>
      <c r="G357" s="101"/>
      <c r="H357" s="72"/>
      <c r="I357" s="102"/>
      <c r="J357" s="103"/>
      <c r="K357" s="108"/>
      <c r="L357" s="109"/>
      <c r="M357" s="72"/>
    </row>
    <row r="358" spans="4:13" x14ac:dyDescent="0.45">
      <c r="D358" s="72"/>
      <c r="G358" s="101"/>
      <c r="H358" s="72"/>
      <c r="I358" s="102"/>
      <c r="J358" s="103"/>
      <c r="K358" s="108"/>
      <c r="L358" s="109"/>
      <c r="M358" s="72"/>
    </row>
    <row r="359" spans="4:13" x14ac:dyDescent="0.45">
      <c r="D359" s="72"/>
      <c r="G359" s="101"/>
      <c r="H359" s="72"/>
      <c r="I359" s="102"/>
      <c r="J359" s="103"/>
      <c r="K359" s="108"/>
      <c r="L359" s="109"/>
      <c r="M359" s="72"/>
    </row>
    <row r="360" spans="4:13" x14ac:dyDescent="0.45">
      <c r="D360" s="72"/>
      <c r="G360" s="101"/>
      <c r="H360" s="72"/>
      <c r="I360" s="102"/>
      <c r="J360" s="103"/>
      <c r="K360" s="108"/>
      <c r="L360" s="109"/>
      <c r="M360" s="72"/>
    </row>
    <row r="361" spans="4:13" x14ac:dyDescent="0.45">
      <c r="D361" s="72"/>
      <c r="G361" s="101"/>
      <c r="H361" s="72"/>
      <c r="I361" s="102"/>
      <c r="J361" s="103"/>
      <c r="K361" s="108"/>
      <c r="L361" s="109"/>
      <c r="M361" s="72"/>
    </row>
    <row r="362" spans="4:13" x14ac:dyDescent="0.45">
      <c r="D362" s="72"/>
      <c r="G362" s="101"/>
      <c r="H362" s="72"/>
      <c r="I362" s="102"/>
      <c r="J362" s="103"/>
      <c r="K362" s="108"/>
      <c r="L362" s="109"/>
      <c r="M362" s="72"/>
    </row>
    <row r="363" spans="4:13" x14ac:dyDescent="0.45">
      <c r="D363" s="72"/>
      <c r="G363" s="101"/>
      <c r="H363" s="72"/>
      <c r="I363" s="102"/>
      <c r="J363" s="103"/>
      <c r="K363" s="108"/>
      <c r="L363" s="109"/>
      <c r="M363" s="72"/>
    </row>
    <row r="364" spans="4:13" x14ac:dyDescent="0.45">
      <c r="D364" s="72"/>
      <c r="G364" s="101"/>
      <c r="H364" s="72"/>
      <c r="I364" s="102"/>
      <c r="J364" s="103"/>
      <c r="K364" s="108"/>
      <c r="L364" s="109"/>
      <c r="M364" s="72"/>
    </row>
    <row r="365" spans="4:13" x14ac:dyDescent="0.45">
      <c r="D365" s="72"/>
      <c r="G365" s="101"/>
      <c r="H365" s="72"/>
      <c r="I365" s="102"/>
      <c r="J365" s="103"/>
      <c r="K365" s="108"/>
      <c r="L365" s="109"/>
      <c r="M365" s="72"/>
    </row>
    <row r="366" spans="4:13" x14ac:dyDescent="0.45">
      <c r="D366" s="72"/>
      <c r="G366" s="101"/>
      <c r="H366" s="72"/>
      <c r="I366" s="102"/>
      <c r="J366" s="103"/>
      <c r="K366" s="108"/>
      <c r="L366" s="109"/>
      <c r="M366" s="72"/>
    </row>
    <row r="367" spans="4:13" x14ac:dyDescent="0.45">
      <c r="D367" s="72"/>
      <c r="G367" s="101"/>
      <c r="H367" s="72"/>
      <c r="I367" s="102"/>
      <c r="J367" s="103"/>
      <c r="K367" s="108"/>
      <c r="L367" s="109"/>
      <c r="M367" s="72"/>
    </row>
    <row r="368" spans="4:13" x14ac:dyDescent="0.45">
      <c r="D368" s="72"/>
      <c r="G368" s="101"/>
      <c r="H368" s="72"/>
      <c r="I368" s="102"/>
      <c r="J368" s="103"/>
      <c r="K368" s="108"/>
      <c r="L368" s="109"/>
      <c r="M368" s="72"/>
    </row>
    <row r="369" spans="4:13" x14ac:dyDescent="0.45">
      <c r="D369" s="72"/>
      <c r="G369" s="101"/>
      <c r="H369" s="72"/>
      <c r="I369" s="102"/>
      <c r="J369" s="103"/>
      <c r="K369" s="108"/>
      <c r="L369" s="109"/>
      <c r="M369" s="72"/>
    </row>
    <row r="370" spans="4:13" x14ac:dyDescent="0.45">
      <c r="D370" s="72"/>
      <c r="G370" s="101"/>
      <c r="H370" s="72"/>
      <c r="I370" s="102"/>
      <c r="J370" s="103"/>
      <c r="K370" s="108"/>
      <c r="L370" s="109"/>
      <c r="M370" s="72"/>
    </row>
    <row r="371" spans="4:13" x14ac:dyDescent="0.45">
      <c r="D371" s="72"/>
      <c r="G371" s="101"/>
      <c r="H371" s="72"/>
      <c r="I371" s="102"/>
      <c r="J371" s="103"/>
      <c r="K371" s="108"/>
      <c r="L371" s="109"/>
      <c r="M371" s="72"/>
    </row>
    <row r="372" spans="4:13" x14ac:dyDescent="0.45">
      <c r="D372" s="72"/>
      <c r="G372" s="101"/>
      <c r="H372" s="72"/>
      <c r="I372" s="102"/>
      <c r="J372" s="103"/>
      <c r="K372" s="108"/>
      <c r="L372" s="109"/>
      <c r="M372" s="72"/>
    </row>
    <row r="373" spans="4:13" x14ac:dyDescent="0.45">
      <c r="D373" s="72"/>
      <c r="G373" s="101"/>
      <c r="H373" s="72"/>
      <c r="I373" s="102"/>
      <c r="J373" s="103"/>
      <c r="K373" s="108"/>
      <c r="L373" s="109"/>
      <c r="M373" s="72"/>
    </row>
    <row r="374" spans="4:13" x14ac:dyDescent="0.45">
      <c r="D374" s="72"/>
      <c r="G374" s="101"/>
      <c r="H374" s="72"/>
      <c r="I374" s="102"/>
      <c r="J374" s="103"/>
      <c r="K374" s="108"/>
      <c r="L374" s="109"/>
      <c r="M374" s="72"/>
    </row>
    <row r="375" spans="4:13" x14ac:dyDescent="0.45">
      <c r="D375" s="72"/>
      <c r="G375" s="101"/>
      <c r="H375" s="72"/>
      <c r="I375" s="102"/>
      <c r="J375" s="103"/>
      <c r="K375" s="108"/>
      <c r="L375" s="109"/>
      <c r="M375" s="72"/>
    </row>
    <row r="376" spans="4:13" x14ac:dyDescent="0.45">
      <c r="D376" s="72"/>
      <c r="G376" s="101"/>
      <c r="H376" s="72"/>
      <c r="I376" s="102"/>
      <c r="J376" s="103"/>
      <c r="K376" s="108"/>
      <c r="L376" s="109"/>
      <c r="M376" s="72"/>
    </row>
    <row r="377" spans="4:13" x14ac:dyDescent="0.45">
      <c r="D377" s="72"/>
      <c r="G377" s="101"/>
      <c r="H377" s="72"/>
      <c r="I377" s="102"/>
      <c r="J377" s="103"/>
      <c r="K377" s="108"/>
      <c r="L377" s="109"/>
      <c r="M377" s="72"/>
    </row>
    <row r="378" spans="4:13" x14ac:dyDescent="0.45">
      <c r="D378" s="72"/>
      <c r="G378" s="101"/>
      <c r="H378" s="72"/>
      <c r="I378" s="102"/>
      <c r="J378" s="103"/>
      <c r="K378" s="108"/>
      <c r="L378" s="109"/>
      <c r="M378" s="72"/>
    </row>
    <row r="379" spans="4:13" x14ac:dyDescent="0.45">
      <c r="D379" s="72"/>
      <c r="G379" s="101"/>
      <c r="H379" s="72"/>
      <c r="I379" s="102"/>
      <c r="J379" s="103"/>
      <c r="K379" s="108"/>
      <c r="L379" s="109"/>
      <c r="M379" s="72"/>
    </row>
    <row r="380" spans="4:13" x14ac:dyDescent="0.45">
      <c r="D380" s="72"/>
      <c r="G380" s="101"/>
      <c r="H380" s="72"/>
      <c r="I380" s="102"/>
      <c r="J380" s="103"/>
      <c r="K380" s="108"/>
      <c r="L380" s="109"/>
      <c r="M380" s="72"/>
    </row>
    <row r="381" spans="4:13" x14ac:dyDescent="0.45">
      <c r="D381" s="72"/>
      <c r="G381" s="101"/>
      <c r="H381" s="72"/>
      <c r="I381" s="102"/>
      <c r="J381" s="103"/>
      <c r="K381" s="108"/>
      <c r="L381" s="109"/>
      <c r="M381" s="72"/>
    </row>
    <row r="382" spans="4:13" x14ac:dyDescent="0.45">
      <c r="D382" s="72"/>
      <c r="G382" s="101"/>
      <c r="H382" s="72"/>
      <c r="I382" s="102"/>
      <c r="J382" s="103"/>
      <c r="K382" s="108"/>
      <c r="L382" s="109"/>
      <c r="M382" s="72"/>
    </row>
    <row r="383" spans="4:13" x14ac:dyDescent="0.45">
      <c r="D383" s="72"/>
      <c r="G383" s="101"/>
      <c r="H383" s="72"/>
      <c r="I383" s="102"/>
      <c r="J383" s="103"/>
      <c r="K383" s="108"/>
      <c r="L383" s="109"/>
      <c r="M383" s="72"/>
    </row>
    <row r="384" spans="4:13" x14ac:dyDescent="0.45">
      <c r="D384" s="72"/>
      <c r="G384" s="101"/>
      <c r="H384" s="72"/>
      <c r="I384" s="102"/>
      <c r="J384" s="103"/>
      <c r="K384" s="108"/>
      <c r="L384" s="109"/>
      <c r="M384" s="72"/>
    </row>
    <row r="385" spans="4:13" x14ac:dyDescent="0.45">
      <c r="D385" s="72"/>
      <c r="G385" s="101"/>
      <c r="H385" s="72"/>
      <c r="I385" s="102"/>
      <c r="J385" s="103"/>
      <c r="K385" s="108"/>
      <c r="L385" s="109"/>
      <c r="M385" s="72"/>
    </row>
    <row r="386" spans="4:13" x14ac:dyDescent="0.45">
      <c r="D386" s="72"/>
      <c r="G386" s="101"/>
      <c r="H386" s="72"/>
      <c r="I386" s="102"/>
      <c r="J386" s="103"/>
      <c r="K386" s="108"/>
      <c r="L386" s="109"/>
      <c r="M386" s="72"/>
    </row>
    <row r="387" spans="4:13" x14ac:dyDescent="0.45">
      <c r="D387" s="72"/>
      <c r="G387" s="101"/>
      <c r="H387" s="72"/>
      <c r="I387" s="102"/>
      <c r="J387" s="103"/>
      <c r="K387" s="108"/>
      <c r="L387" s="109"/>
      <c r="M387" s="72"/>
    </row>
    <row r="388" spans="4:13" x14ac:dyDescent="0.45">
      <c r="D388" s="72"/>
      <c r="G388" s="101"/>
      <c r="H388" s="72"/>
      <c r="I388" s="102"/>
      <c r="J388" s="103"/>
      <c r="K388" s="108"/>
      <c r="L388" s="109"/>
      <c r="M388" s="72"/>
    </row>
    <row r="389" spans="4:13" x14ac:dyDescent="0.45">
      <c r="D389" s="72"/>
      <c r="G389" s="101"/>
      <c r="H389" s="72"/>
      <c r="I389" s="102"/>
      <c r="J389" s="103"/>
      <c r="K389" s="108"/>
      <c r="L389" s="109"/>
      <c r="M389" s="72"/>
    </row>
    <row r="390" spans="4:13" x14ac:dyDescent="0.45">
      <c r="D390" s="72"/>
      <c r="G390" s="101"/>
      <c r="H390" s="72"/>
      <c r="I390" s="102"/>
      <c r="J390" s="103"/>
      <c r="K390" s="108"/>
      <c r="L390" s="109"/>
      <c r="M390" s="72"/>
    </row>
    <row r="391" spans="4:13" x14ac:dyDescent="0.45">
      <c r="D391" s="72"/>
      <c r="G391" s="101"/>
      <c r="H391" s="72"/>
      <c r="I391" s="102"/>
      <c r="J391" s="103"/>
      <c r="K391" s="108"/>
      <c r="L391" s="109"/>
      <c r="M391" s="72"/>
    </row>
    <row r="392" spans="4:13" x14ac:dyDescent="0.45">
      <c r="D392" s="72"/>
      <c r="G392" s="101"/>
      <c r="H392" s="72"/>
      <c r="I392" s="102"/>
      <c r="J392" s="103"/>
      <c r="K392" s="108"/>
      <c r="L392" s="109"/>
      <c r="M392" s="72"/>
    </row>
    <row r="393" spans="4:13" x14ac:dyDescent="0.45">
      <c r="D393" s="72"/>
      <c r="G393" s="101"/>
      <c r="H393" s="72"/>
      <c r="I393" s="102"/>
      <c r="J393" s="103"/>
      <c r="K393" s="108"/>
      <c r="L393" s="109"/>
      <c r="M393" s="72"/>
    </row>
    <row r="394" spans="4:13" x14ac:dyDescent="0.45">
      <c r="D394" s="72"/>
      <c r="G394" s="101"/>
      <c r="H394" s="72"/>
      <c r="I394" s="102"/>
      <c r="J394" s="103"/>
      <c r="K394" s="108"/>
      <c r="L394" s="109"/>
      <c r="M394" s="72"/>
    </row>
    <row r="395" spans="4:13" x14ac:dyDescent="0.45">
      <c r="D395" s="72"/>
      <c r="G395" s="101"/>
      <c r="H395" s="72"/>
      <c r="I395" s="102"/>
      <c r="J395" s="103"/>
      <c r="K395" s="108"/>
      <c r="L395" s="109"/>
      <c r="M395" s="72"/>
    </row>
    <row r="396" spans="4:13" x14ac:dyDescent="0.45">
      <c r="D396" s="72"/>
      <c r="G396" s="101"/>
      <c r="H396" s="72"/>
      <c r="I396" s="102"/>
      <c r="J396" s="103"/>
      <c r="K396" s="108"/>
      <c r="L396" s="109"/>
      <c r="M396" s="72"/>
    </row>
    <row r="397" spans="4:13" x14ac:dyDescent="0.45">
      <c r="D397" s="72"/>
      <c r="G397" s="101"/>
      <c r="H397" s="72"/>
      <c r="I397" s="102"/>
      <c r="J397" s="103"/>
      <c r="K397" s="108"/>
      <c r="L397" s="109"/>
      <c r="M397" s="72"/>
    </row>
    <row r="398" spans="4:13" x14ac:dyDescent="0.45">
      <c r="D398" s="72"/>
      <c r="G398" s="101"/>
      <c r="H398" s="72"/>
      <c r="I398" s="102"/>
      <c r="J398" s="103"/>
      <c r="K398" s="108"/>
      <c r="L398" s="109"/>
      <c r="M398" s="72"/>
    </row>
    <row r="399" spans="4:13" x14ac:dyDescent="0.45">
      <c r="D399" s="72"/>
      <c r="G399" s="101"/>
      <c r="H399" s="72"/>
      <c r="I399" s="102"/>
      <c r="J399" s="103"/>
      <c r="K399" s="108"/>
      <c r="L399" s="109"/>
      <c r="M399" s="72"/>
    </row>
    <row r="400" spans="4:13" x14ac:dyDescent="0.45">
      <c r="D400" s="72"/>
      <c r="G400" s="101"/>
      <c r="H400" s="72"/>
      <c r="I400" s="102"/>
      <c r="J400" s="103"/>
      <c r="K400" s="108"/>
      <c r="L400" s="109"/>
      <c r="M400" s="72"/>
    </row>
    <row r="401" spans="4:13" x14ac:dyDescent="0.45">
      <c r="D401" s="72"/>
      <c r="G401" s="101"/>
      <c r="H401" s="72"/>
      <c r="I401" s="102"/>
      <c r="J401" s="103"/>
      <c r="K401" s="108"/>
      <c r="L401" s="109"/>
      <c r="M401" s="72"/>
    </row>
    <row r="402" spans="4:13" x14ac:dyDescent="0.45">
      <c r="D402" s="72"/>
      <c r="G402" s="101"/>
      <c r="H402" s="72"/>
      <c r="I402" s="102"/>
      <c r="J402" s="103"/>
      <c r="K402" s="108"/>
      <c r="L402" s="109"/>
      <c r="M402" s="72"/>
    </row>
    <row r="403" spans="4:13" x14ac:dyDescent="0.45">
      <c r="D403" s="72"/>
      <c r="G403" s="101"/>
      <c r="H403" s="72"/>
      <c r="I403" s="102"/>
      <c r="J403" s="103"/>
      <c r="K403" s="108"/>
      <c r="L403" s="109"/>
      <c r="M403" s="72"/>
    </row>
    <row r="404" spans="4:13" x14ac:dyDescent="0.45">
      <c r="D404" s="72"/>
      <c r="G404" s="101"/>
      <c r="H404" s="72"/>
      <c r="I404" s="102"/>
      <c r="J404" s="103"/>
      <c r="K404" s="108"/>
      <c r="L404" s="109"/>
      <c r="M404" s="72"/>
    </row>
    <row r="405" spans="4:13" x14ac:dyDescent="0.45">
      <c r="D405" s="72"/>
      <c r="G405" s="101"/>
      <c r="H405" s="72"/>
      <c r="I405" s="102"/>
      <c r="J405" s="103"/>
      <c r="K405" s="108"/>
      <c r="L405" s="109"/>
      <c r="M405" s="72"/>
    </row>
    <row r="406" spans="4:13" x14ac:dyDescent="0.45">
      <c r="D406" s="72"/>
      <c r="G406" s="101"/>
      <c r="H406" s="72"/>
      <c r="I406" s="102"/>
      <c r="J406" s="103"/>
      <c r="K406" s="108"/>
      <c r="L406" s="109"/>
      <c r="M406" s="72"/>
    </row>
    <row r="407" spans="4:13" x14ac:dyDescent="0.45">
      <c r="D407" s="72"/>
      <c r="G407" s="101"/>
      <c r="H407" s="72"/>
      <c r="I407" s="102"/>
      <c r="J407" s="103"/>
      <c r="K407" s="108"/>
      <c r="L407" s="109"/>
      <c r="M407" s="72"/>
    </row>
    <row r="408" spans="4:13" x14ac:dyDescent="0.45">
      <c r="D408" s="72"/>
      <c r="G408" s="101"/>
      <c r="H408" s="72"/>
      <c r="I408" s="102"/>
      <c r="J408" s="103"/>
      <c r="K408" s="108"/>
      <c r="L408" s="109"/>
      <c r="M408" s="72"/>
    </row>
    <row r="409" spans="4:13" x14ac:dyDescent="0.45">
      <c r="D409" s="72"/>
      <c r="G409" s="101"/>
      <c r="H409" s="72"/>
      <c r="I409" s="102"/>
      <c r="J409" s="103"/>
      <c r="K409" s="108"/>
      <c r="L409" s="109"/>
      <c r="M409" s="72"/>
    </row>
    <row r="410" spans="4:13" x14ac:dyDescent="0.45">
      <c r="D410" s="72"/>
      <c r="G410" s="101"/>
      <c r="H410" s="72"/>
      <c r="I410" s="102"/>
      <c r="J410" s="103"/>
      <c r="K410" s="108"/>
      <c r="L410" s="109"/>
      <c r="M410" s="72"/>
    </row>
    <row r="411" spans="4:13" x14ac:dyDescent="0.45">
      <c r="D411" s="72"/>
      <c r="G411" s="101"/>
      <c r="H411" s="72"/>
      <c r="I411" s="102"/>
      <c r="J411" s="103"/>
      <c r="K411" s="108"/>
      <c r="L411" s="109"/>
      <c r="M411" s="72"/>
    </row>
    <row r="412" spans="4:13" x14ac:dyDescent="0.45">
      <c r="D412" s="72"/>
      <c r="G412" s="101"/>
      <c r="H412" s="72"/>
      <c r="I412" s="102"/>
      <c r="J412" s="103"/>
      <c r="K412" s="108"/>
      <c r="L412" s="109"/>
      <c r="M412" s="72"/>
    </row>
    <row r="413" spans="4:13" x14ac:dyDescent="0.45">
      <c r="D413" s="72"/>
      <c r="G413" s="101"/>
      <c r="H413" s="72"/>
      <c r="I413" s="102"/>
      <c r="J413" s="103"/>
      <c r="K413" s="108"/>
      <c r="L413" s="109"/>
      <c r="M413" s="72"/>
    </row>
    <row r="414" spans="4:13" x14ac:dyDescent="0.45">
      <c r="D414" s="72"/>
      <c r="G414" s="101"/>
      <c r="H414" s="72"/>
      <c r="I414" s="102"/>
      <c r="J414" s="103"/>
      <c r="K414" s="108"/>
      <c r="L414" s="109"/>
      <c r="M414" s="72"/>
    </row>
    <row r="415" spans="4:13" x14ac:dyDescent="0.45">
      <c r="D415" s="72"/>
      <c r="G415" s="101"/>
      <c r="H415" s="72"/>
      <c r="I415" s="102"/>
      <c r="J415" s="103"/>
      <c r="K415" s="108"/>
      <c r="L415" s="109"/>
      <c r="M415" s="72"/>
    </row>
    <row r="416" spans="4:13" x14ac:dyDescent="0.45">
      <c r="D416" s="72"/>
      <c r="G416" s="101"/>
      <c r="H416" s="72"/>
      <c r="I416" s="102"/>
      <c r="J416" s="103"/>
      <c r="K416" s="108"/>
      <c r="L416" s="109"/>
      <c r="M416" s="72"/>
    </row>
    <row r="417" spans="4:13" x14ac:dyDescent="0.45">
      <c r="D417" s="72"/>
      <c r="G417" s="101"/>
      <c r="H417" s="72"/>
      <c r="I417" s="102"/>
      <c r="J417" s="103"/>
      <c r="K417" s="108"/>
      <c r="L417" s="109"/>
      <c r="M417" s="72"/>
    </row>
    <row r="418" spans="4:13" x14ac:dyDescent="0.45">
      <c r="D418" s="72"/>
      <c r="G418" s="101"/>
      <c r="H418" s="72"/>
      <c r="I418" s="102"/>
      <c r="J418" s="103"/>
      <c r="K418" s="108"/>
      <c r="L418" s="109"/>
      <c r="M418" s="72"/>
    </row>
    <row r="419" spans="4:13" x14ac:dyDescent="0.45">
      <c r="D419" s="72"/>
      <c r="G419" s="101"/>
      <c r="H419" s="72"/>
      <c r="I419" s="102"/>
      <c r="J419" s="103"/>
      <c r="K419" s="108"/>
      <c r="L419" s="109"/>
      <c r="M419" s="72"/>
    </row>
    <row r="420" spans="4:13" x14ac:dyDescent="0.45">
      <c r="D420" s="72"/>
      <c r="G420" s="101"/>
      <c r="H420" s="72"/>
      <c r="I420" s="102"/>
      <c r="J420" s="103"/>
      <c r="K420" s="108"/>
      <c r="L420" s="109"/>
      <c r="M420" s="72"/>
    </row>
    <row r="421" spans="4:13" x14ac:dyDescent="0.45">
      <c r="D421" s="72"/>
      <c r="G421" s="101"/>
      <c r="H421" s="72"/>
      <c r="I421" s="102"/>
      <c r="J421" s="103"/>
      <c r="K421" s="108"/>
      <c r="L421" s="109"/>
      <c r="M421" s="72"/>
    </row>
    <row r="422" spans="4:13" x14ac:dyDescent="0.45">
      <c r="D422" s="72"/>
      <c r="G422" s="101"/>
      <c r="H422" s="72"/>
      <c r="I422" s="102"/>
      <c r="J422" s="103"/>
      <c r="K422" s="108"/>
      <c r="L422" s="109"/>
      <c r="M422" s="72"/>
    </row>
    <row r="423" spans="4:13" x14ac:dyDescent="0.45">
      <c r="D423" s="72"/>
      <c r="G423" s="101"/>
      <c r="H423" s="72"/>
      <c r="I423" s="102"/>
      <c r="J423" s="103"/>
      <c r="K423" s="108"/>
      <c r="L423" s="109"/>
      <c r="M423" s="72"/>
    </row>
    <row r="424" spans="4:13" x14ac:dyDescent="0.45">
      <c r="D424" s="72"/>
      <c r="G424" s="101"/>
      <c r="H424" s="72"/>
      <c r="I424" s="102"/>
      <c r="J424" s="103"/>
      <c r="K424" s="108"/>
      <c r="L424" s="109"/>
      <c r="M424" s="72"/>
    </row>
    <row r="425" spans="4:13" x14ac:dyDescent="0.45">
      <c r="D425" s="72"/>
      <c r="G425" s="101"/>
      <c r="H425" s="72"/>
      <c r="I425" s="102"/>
      <c r="J425" s="103"/>
      <c r="K425" s="108"/>
      <c r="L425" s="109"/>
      <c r="M425" s="72"/>
    </row>
    <row r="426" spans="4:13" x14ac:dyDescent="0.45">
      <c r="D426" s="72"/>
      <c r="G426" s="101"/>
      <c r="H426" s="72"/>
      <c r="I426" s="102"/>
      <c r="J426" s="103"/>
      <c r="K426" s="108"/>
      <c r="L426" s="109"/>
      <c r="M426" s="72"/>
    </row>
    <row r="427" spans="4:13" x14ac:dyDescent="0.45">
      <c r="D427" s="72"/>
      <c r="G427" s="101"/>
      <c r="H427" s="72"/>
      <c r="I427" s="102"/>
      <c r="J427" s="103"/>
      <c r="K427" s="108"/>
      <c r="L427" s="109"/>
      <c r="M427" s="72"/>
    </row>
    <row r="428" spans="4:13" x14ac:dyDescent="0.45">
      <c r="D428" s="72"/>
      <c r="G428" s="101"/>
      <c r="H428" s="72"/>
      <c r="I428" s="102"/>
      <c r="J428" s="103"/>
      <c r="K428" s="108"/>
      <c r="L428" s="109"/>
      <c r="M428" s="72"/>
    </row>
    <row r="429" spans="4:13" x14ac:dyDescent="0.45">
      <c r="D429" s="72"/>
      <c r="G429" s="101"/>
      <c r="H429" s="72"/>
      <c r="I429" s="102"/>
      <c r="J429" s="103"/>
      <c r="K429" s="108"/>
      <c r="L429" s="109"/>
      <c r="M429" s="72"/>
    </row>
    <row r="430" spans="4:13" x14ac:dyDescent="0.45">
      <c r="D430" s="72"/>
      <c r="G430" s="101"/>
      <c r="H430" s="72"/>
      <c r="I430" s="102"/>
      <c r="J430" s="103"/>
      <c r="K430" s="108"/>
      <c r="L430" s="109"/>
      <c r="M430" s="72"/>
    </row>
    <row r="431" spans="4:13" x14ac:dyDescent="0.45">
      <c r="D431" s="72"/>
      <c r="G431" s="101"/>
      <c r="H431" s="72"/>
      <c r="I431" s="102"/>
      <c r="J431" s="103"/>
      <c r="K431" s="108"/>
      <c r="L431" s="109"/>
      <c r="M431" s="72"/>
    </row>
    <row r="432" spans="4:13" x14ac:dyDescent="0.45">
      <c r="D432" s="72"/>
      <c r="G432" s="101"/>
      <c r="H432" s="72"/>
      <c r="I432" s="102"/>
      <c r="J432" s="103"/>
      <c r="K432" s="108"/>
      <c r="L432" s="109"/>
      <c r="M432" s="72"/>
    </row>
    <row r="433" spans="4:13" x14ac:dyDescent="0.45">
      <c r="D433" s="72"/>
      <c r="G433" s="101"/>
      <c r="H433" s="72"/>
      <c r="I433" s="102"/>
      <c r="J433" s="103"/>
      <c r="K433" s="108"/>
      <c r="L433" s="109"/>
      <c r="M433" s="72"/>
    </row>
    <row r="434" spans="4:13" x14ac:dyDescent="0.45">
      <c r="D434" s="72"/>
      <c r="G434" s="101"/>
      <c r="H434" s="72"/>
      <c r="I434" s="102"/>
      <c r="J434" s="103"/>
      <c r="K434" s="108"/>
      <c r="L434" s="109"/>
      <c r="M434" s="72"/>
    </row>
    <row r="435" spans="4:13" x14ac:dyDescent="0.45">
      <c r="D435" s="72"/>
      <c r="G435" s="101"/>
      <c r="H435" s="72"/>
      <c r="I435" s="102"/>
      <c r="J435" s="103"/>
      <c r="K435" s="108"/>
      <c r="L435" s="109"/>
      <c r="M435" s="72"/>
    </row>
    <row r="436" spans="4:13" x14ac:dyDescent="0.45">
      <c r="D436" s="72"/>
      <c r="G436" s="101"/>
      <c r="H436" s="72"/>
      <c r="I436" s="102"/>
      <c r="J436" s="103"/>
      <c r="K436" s="108"/>
      <c r="L436" s="109"/>
      <c r="M436" s="72"/>
    </row>
    <row r="437" spans="4:13" x14ac:dyDescent="0.45">
      <c r="D437" s="72"/>
      <c r="G437" s="101"/>
      <c r="H437" s="72"/>
      <c r="I437" s="102"/>
      <c r="J437" s="103"/>
      <c r="K437" s="108"/>
      <c r="L437" s="109"/>
      <c r="M437" s="72"/>
    </row>
    <row r="438" spans="4:13" x14ac:dyDescent="0.45">
      <c r="D438" s="72"/>
      <c r="G438" s="101"/>
      <c r="H438" s="72"/>
      <c r="I438" s="102"/>
      <c r="J438" s="103"/>
      <c r="K438" s="108"/>
      <c r="L438" s="109"/>
      <c r="M438" s="72"/>
    </row>
    <row r="439" spans="4:13" x14ac:dyDescent="0.45">
      <c r="D439" s="72"/>
      <c r="G439" s="101"/>
      <c r="H439" s="72"/>
      <c r="I439" s="102"/>
      <c r="J439" s="103"/>
      <c r="K439" s="108"/>
      <c r="L439" s="109"/>
      <c r="M439" s="72"/>
    </row>
    <row r="440" spans="4:13" x14ac:dyDescent="0.45">
      <c r="D440" s="72"/>
      <c r="G440" s="101"/>
      <c r="H440" s="72"/>
      <c r="I440" s="102"/>
      <c r="J440" s="103"/>
      <c r="K440" s="108"/>
      <c r="L440" s="109"/>
      <c r="M440" s="72"/>
    </row>
    <row r="441" spans="4:13" x14ac:dyDescent="0.45">
      <c r="D441" s="72"/>
      <c r="G441" s="101"/>
      <c r="H441" s="72"/>
      <c r="I441" s="102"/>
      <c r="J441" s="103"/>
      <c r="K441" s="108"/>
      <c r="L441" s="109"/>
      <c r="M441" s="72"/>
    </row>
    <row r="442" spans="4:13" x14ac:dyDescent="0.45">
      <c r="D442" s="72"/>
      <c r="G442" s="101"/>
      <c r="H442" s="72"/>
      <c r="I442" s="102"/>
      <c r="J442" s="103"/>
      <c r="K442" s="108"/>
      <c r="L442" s="109"/>
      <c r="M442" s="72"/>
    </row>
    <row r="443" spans="4:13" x14ac:dyDescent="0.45">
      <c r="D443" s="72"/>
      <c r="G443" s="101"/>
      <c r="H443" s="72"/>
      <c r="I443" s="102"/>
      <c r="J443" s="103"/>
      <c r="K443" s="108"/>
      <c r="L443" s="109"/>
      <c r="M443" s="72"/>
    </row>
    <row r="444" spans="4:13" x14ac:dyDescent="0.45">
      <c r="D444" s="72"/>
      <c r="G444" s="101"/>
      <c r="H444" s="72"/>
      <c r="I444" s="102"/>
      <c r="J444" s="103"/>
      <c r="K444" s="108"/>
      <c r="L444" s="109"/>
      <c r="M444" s="72"/>
    </row>
    <row r="445" spans="4:13" x14ac:dyDescent="0.45">
      <c r="D445" s="72"/>
      <c r="G445" s="101"/>
      <c r="H445" s="72"/>
      <c r="I445" s="102"/>
      <c r="J445" s="103"/>
      <c r="K445" s="108"/>
      <c r="L445" s="109"/>
      <c r="M445" s="72"/>
    </row>
    <row r="446" spans="4:13" x14ac:dyDescent="0.45">
      <c r="D446" s="72"/>
      <c r="G446" s="101"/>
      <c r="H446" s="72"/>
      <c r="I446" s="102"/>
      <c r="J446" s="103"/>
      <c r="K446" s="108"/>
      <c r="L446" s="109"/>
      <c r="M446" s="72"/>
    </row>
    <row r="447" spans="4:13" x14ac:dyDescent="0.45">
      <c r="D447" s="72"/>
      <c r="G447" s="101"/>
      <c r="H447" s="72"/>
      <c r="I447" s="102"/>
      <c r="J447" s="103"/>
      <c r="K447" s="108"/>
      <c r="L447" s="109"/>
      <c r="M447" s="72"/>
    </row>
    <row r="448" spans="4:13" x14ac:dyDescent="0.45">
      <c r="D448" s="72"/>
      <c r="G448" s="101"/>
      <c r="H448" s="72"/>
      <c r="I448" s="102"/>
      <c r="J448" s="103"/>
      <c r="K448" s="108"/>
      <c r="L448" s="109"/>
      <c r="M448" s="72"/>
    </row>
    <row r="449" spans="4:13" x14ac:dyDescent="0.45">
      <c r="D449" s="72"/>
      <c r="G449" s="101"/>
      <c r="H449" s="72"/>
      <c r="I449" s="102"/>
      <c r="J449" s="103"/>
      <c r="K449" s="108"/>
      <c r="L449" s="109"/>
      <c r="M449" s="72"/>
    </row>
    <row r="450" spans="4:13" x14ac:dyDescent="0.45">
      <c r="D450" s="72"/>
      <c r="G450" s="101"/>
      <c r="H450" s="72"/>
      <c r="I450" s="102"/>
      <c r="J450" s="103"/>
      <c r="K450" s="108"/>
      <c r="L450" s="109"/>
      <c r="M450" s="72"/>
    </row>
    <row r="451" spans="4:13" x14ac:dyDescent="0.45">
      <c r="D451" s="72"/>
      <c r="G451" s="101"/>
      <c r="H451" s="72"/>
      <c r="I451" s="102"/>
      <c r="J451" s="103"/>
      <c r="K451" s="108"/>
      <c r="L451" s="109"/>
      <c r="M451" s="72"/>
    </row>
    <row r="452" spans="4:13" x14ac:dyDescent="0.45">
      <c r="D452" s="72"/>
      <c r="G452" s="101"/>
      <c r="H452" s="72"/>
      <c r="I452" s="102"/>
      <c r="J452" s="103"/>
      <c r="K452" s="108"/>
      <c r="L452" s="109"/>
      <c r="M452" s="72"/>
    </row>
    <row r="453" spans="4:13" x14ac:dyDescent="0.45">
      <c r="D453" s="72"/>
      <c r="G453" s="101"/>
      <c r="H453" s="72"/>
      <c r="I453" s="102"/>
      <c r="J453" s="103"/>
      <c r="K453" s="108"/>
      <c r="L453" s="109"/>
      <c r="M453" s="72"/>
    </row>
    <row r="454" spans="4:13" x14ac:dyDescent="0.45">
      <c r="D454" s="72"/>
      <c r="G454" s="101"/>
      <c r="H454" s="72"/>
      <c r="I454" s="102"/>
      <c r="J454" s="103"/>
      <c r="K454" s="108"/>
      <c r="L454" s="109"/>
      <c r="M454" s="72"/>
    </row>
    <row r="455" spans="4:13" x14ac:dyDescent="0.45">
      <c r="D455" s="72"/>
      <c r="G455" s="101"/>
      <c r="H455" s="72"/>
      <c r="I455" s="102"/>
      <c r="J455" s="103"/>
      <c r="K455" s="108"/>
      <c r="L455" s="109"/>
      <c r="M455" s="72"/>
    </row>
    <row r="456" spans="4:13" x14ac:dyDescent="0.45">
      <c r="D456" s="72"/>
      <c r="G456" s="101"/>
      <c r="H456" s="72"/>
      <c r="I456" s="102"/>
      <c r="J456" s="103"/>
      <c r="K456" s="108"/>
      <c r="L456" s="109"/>
      <c r="M456" s="72"/>
    </row>
    <row r="457" spans="4:13" x14ac:dyDescent="0.45">
      <c r="D457" s="72"/>
      <c r="G457" s="101"/>
      <c r="H457" s="72"/>
      <c r="I457" s="102"/>
      <c r="J457" s="103"/>
      <c r="K457" s="108"/>
      <c r="L457" s="109"/>
      <c r="M457" s="72"/>
    </row>
    <row r="458" spans="4:13" x14ac:dyDescent="0.45">
      <c r="D458" s="72"/>
      <c r="G458" s="101"/>
      <c r="H458" s="72"/>
      <c r="I458" s="102"/>
      <c r="J458" s="103"/>
      <c r="K458" s="108"/>
      <c r="L458" s="109"/>
      <c r="M458" s="72"/>
    </row>
    <row r="459" spans="4:13" x14ac:dyDescent="0.45">
      <c r="D459" s="72"/>
      <c r="G459" s="101"/>
      <c r="H459" s="72"/>
      <c r="I459" s="102"/>
      <c r="J459" s="103"/>
      <c r="K459" s="108"/>
      <c r="L459" s="109"/>
      <c r="M459" s="72"/>
    </row>
    <row r="460" spans="4:13" x14ac:dyDescent="0.45">
      <c r="D460" s="72"/>
      <c r="G460" s="101"/>
      <c r="H460" s="72"/>
      <c r="I460" s="102"/>
      <c r="J460" s="103"/>
      <c r="K460" s="108"/>
      <c r="L460" s="109"/>
      <c r="M460" s="72"/>
    </row>
    <row r="461" spans="4:13" x14ac:dyDescent="0.45">
      <c r="D461" s="72"/>
      <c r="G461" s="101"/>
      <c r="H461" s="72"/>
      <c r="I461" s="102"/>
      <c r="J461" s="103"/>
      <c r="K461" s="108"/>
      <c r="L461" s="109"/>
      <c r="M461" s="72"/>
    </row>
    <row r="462" spans="4:13" x14ac:dyDescent="0.45">
      <c r="D462" s="72"/>
      <c r="G462" s="101"/>
      <c r="H462" s="72"/>
      <c r="I462" s="102"/>
      <c r="J462" s="103"/>
      <c r="K462" s="108"/>
      <c r="L462" s="109"/>
      <c r="M462" s="72"/>
    </row>
    <row r="463" spans="4:13" x14ac:dyDescent="0.45">
      <c r="D463" s="72"/>
      <c r="G463" s="101"/>
      <c r="H463" s="72"/>
      <c r="I463" s="102"/>
      <c r="J463" s="103"/>
      <c r="K463" s="108"/>
      <c r="L463" s="109"/>
      <c r="M463" s="72"/>
    </row>
    <row r="464" spans="4:13" x14ac:dyDescent="0.45">
      <c r="D464" s="72"/>
      <c r="G464" s="101"/>
      <c r="H464" s="72"/>
      <c r="I464" s="102"/>
      <c r="J464" s="103"/>
      <c r="K464" s="108"/>
      <c r="L464" s="109"/>
      <c r="M464" s="72"/>
    </row>
    <row r="465" spans="4:13" x14ac:dyDescent="0.45">
      <c r="D465" s="72"/>
      <c r="G465" s="101"/>
      <c r="H465" s="72"/>
      <c r="I465" s="102"/>
      <c r="J465" s="103"/>
      <c r="K465" s="108"/>
      <c r="L465" s="109"/>
      <c r="M465" s="72"/>
    </row>
    <row r="466" spans="4:13" x14ac:dyDescent="0.45">
      <c r="D466" s="72"/>
      <c r="G466" s="101"/>
      <c r="H466" s="72"/>
      <c r="I466" s="102"/>
      <c r="J466" s="103"/>
      <c r="K466" s="108"/>
      <c r="L466" s="109"/>
      <c r="M466" s="72"/>
    </row>
    <row r="467" spans="4:13" x14ac:dyDescent="0.45">
      <c r="D467" s="72"/>
      <c r="G467" s="101"/>
      <c r="H467" s="72"/>
      <c r="I467" s="102"/>
      <c r="J467" s="103"/>
      <c r="K467" s="108"/>
      <c r="L467" s="109"/>
      <c r="M467" s="72"/>
    </row>
    <row r="468" spans="4:13" x14ac:dyDescent="0.45">
      <c r="D468" s="72"/>
      <c r="G468" s="101"/>
      <c r="H468" s="72"/>
      <c r="I468" s="102"/>
      <c r="J468" s="103"/>
      <c r="K468" s="108"/>
      <c r="L468" s="109"/>
      <c r="M468" s="72"/>
    </row>
    <row r="469" spans="4:13" x14ac:dyDescent="0.45">
      <c r="D469" s="72"/>
      <c r="G469" s="101"/>
      <c r="H469" s="72"/>
      <c r="I469" s="102"/>
      <c r="J469" s="103"/>
      <c r="K469" s="108"/>
      <c r="L469" s="109"/>
      <c r="M469" s="72"/>
    </row>
    <row r="470" spans="4:13" x14ac:dyDescent="0.45">
      <c r="D470" s="72"/>
      <c r="G470" s="101"/>
      <c r="H470" s="72"/>
      <c r="I470" s="102"/>
      <c r="J470" s="103"/>
      <c r="K470" s="108"/>
      <c r="L470" s="109"/>
      <c r="M470" s="72"/>
    </row>
    <row r="471" spans="4:13" x14ac:dyDescent="0.45">
      <c r="D471" s="72"/>
      <c r="G471" s="101"/>
      <c r="H471" s="72"/>
      <c r="I471" s="102"/>
      <c r="J471" s="103"/>
      <c r="K471" s="108"/>
      <c r="L471" s="109"/>
      <c r="M471" s="72"/>
    </row>
    <row r="472" spans="4:13" x14ac:dyDescent="0.45">
      <c r="D472" s="72"/>
      <c r="G472" s="101"/>
      <c r="H472" s="72"/>
      <c r="I472" s="102"/>
      <c r="J472" s="103"/>
      <c r="K472" s="108"/>
      <c r="L472" s="109"/>
      <c r="M472" s="72"/>
    </row>
    <row r="473" spans="4:13" x14ac:dyDescent="0.45">
      <c r="D473" s="72"/>
      <c r="G473" s="101"/>
      <c r="H473" s="72"/>
      <c r="I473" s="102"/>
      <c r="J473" s="103"/>
      <c r="K473" s="108"/>
      <c r="L473" s="109"/>
      <c r="M473" s="72"/>
    </row>
    <row r="474" spans="4:13" x14ac:dyDescent="0.45">
      <c r="D474" s="72"/>
      <c r="G474" s="101"/>
      <c r="H474" s="72"/>
      <c r="I474" s="102"/>
      <c r="J474" s="103"/>
      <c r="K474" s="108"/>
      <c r="L474" s="109"/>
      <c r="M474" s="72"/>
    </row>
    <row r="475" spans="4:13" x14ac:dyDescent="0.45">
      <c r="D475" s="72"/>
      <c r="G475" s="101"/>
      <c r="H475" s="72"/>
      <c r="I475" s="102"/>
      <c r="J475" s="103"/>
      <c r="K475" s="108"/>
      <c r="L475" s="109"/>
      <c r="M475" s="72"/>
    </row>
    <row r="476" spans="4:13" x14ac:dyDescent="0.45">
      <c r="D476" s="72"/>
      <c r="G476" s="101"/>
      <c r="H476" s="72"/>
      <c r="I476" s="102"/>
      <c r="J476" s="103"/>
      <c r="K476" s="108"/>
      <c r="L476" s="109"/>
      <c r="M476" s="72"/>
    </row>
    <row r="477" spans="4:13" x14ac:dyDescent="0.45">
      <c r="D477" s="72"/>
      <c r="G477" s="101"/>
      <c r="H477" s="72"/>
      <c r="I477" s="102"/>
      <c r="J477" s="103"/>
      <c r="K477" s="108"/>
      <c r="L477" s="109"/>
      <c r="M477" s="72"/>
    </row>
    <row r="478" spans="4:13" x14ac:dyDescent="0.45">
      <c r="D478" s="72"/>
      <c r="G478" s="101"/>
      <c r="H478" s="72"/>
      <c r="I478" s="102"/>
      <c r="J478" s="103"/>
      <c r="K478" s="108"/>
      <c r="L478" s="109"/>
      <c r="M478" s="72"/>
    </row>
    <row r="479" spans="4:13" x14ac:dyDescent="0.45">
      <c r="D479" s="72"/>
      <c r="G479" s="101"/>
      <c r="H479" s="72"/>
      <c r="I479" s="102"/>
      <c r="J479" s="103"/>
      <c r="K479" s="108"/>
      <c r="L479" s="109"/>
      <c r="M479" s="72"/>
    </row>
    <row r="480" spans="4:13" x14ac:dyDescent="0.45">
      <c r="D480" s="72"/>
      <c r="G480" s="101"/>
      <c r="H480" s="72"/>
      <c r="I480" s="102"/>
      <c r="J480" s="103"/>
      <c r="K480" s="108"/>
      <c r="L480" s="109"/>
      <c r="M480" s="72"/>
    </row>
    <row r="481" spans="4:13" x14ac:dyDescent="0.45">
      <c r="D481" s="72"/>
      <c r="G481" s="101"/>
      <c r="H481" s="72"/>
      <c r="I481" s="102"/>
      <c r="J481" s="103"/>
      <c r="K481" s="108"/>
      <c r="L481" s="109"/>
      <c r="M481" s="72"/>
    </row>
    <row r="482" spans="4:13" x14ac:dyDescent="0.45">
      <c r="D482" s="72"/>
      <c r="G482" s="101"/>
      <c r="H482" s="72"/>
      <c r="I482" s="102"/>
      <c r="J482" s="103"/>
      <c r="K482" s="108"/>
      <c r="L482" s="109"/>
      <c r="M482" s="72"/>
    </row>
    <row r="483" spans="4:13" x14ac:dyDescent="0.45">
      <c r="D483" s="72"/>
      <c r="G483" s="101"/>
      <c r="H483" s="72"/>
      <c r="I483" s="102"/>
      <c r="J483" s="103"/>
      <c r="K483" s="108"/>
      <c r="L483" s="109"/>
      <c r="M483" s="72"/>
    </row>
    <row r="484" spans="4:13" x14ac:dyDescent="0.45">
      <c r="D484" s="72"/>
      <c r="G484" s="101"/>
      <c r="H484" s="72"/>
      <c r="I484" s="102"/>
      <c r="J484" s="103"/>
      <c r="K484" s="108"/>
      <c r="L484" s="109"/>
      <c r="M484" s="72"/>
    </row>
    <row r="485" spans="4:13" x14ac:dyDescent="0.45">
      <c r="D485" s="72"/>
      <c r="G485" s="101"/>
      <c r="H485" s="72"/>
      <c r="I485" s="102"/>
      <c r="J485" s="103"/>
      <c r="K485" s="108"/>
      <c r="L485" s="109"/>
      <c r="M485" s="72"/>
    </row>
    <row r="486" spans="4:13" x14ac:dyDescent="0.45">
      <c r="D486" s="72"/>
      <c r="G486" s="101"/>
      <c r="H486" s="72"/>
      <c r="I486" s="102"/>
      <c r="J486" s="103"/>
      <c r="K486" s="108"/>
      <c r="L486" s="109"/>
      <c r="M486" s="72"/>
    </row>
    <row r="487" spans="4:13" x14ac:dyDescent="0.45">
      <c r="D487" s="72"/>
      <c r="G487" s="101"/>
      <c r="H487" s="72"/>
      <c r="I487" s="102"/>
      <c r="J487" s="103"/>
      <c r="K487" s="108"/>
      <c r="L487" s="109"/>
      <c r="M487" s="72"/>
    </row>
    <row r="488" spans="4:13" x14ac:dyDescent="0.45">
      <c r="D488" s="72"/>
      <c r="G488" s="101"/>
      <c r="H488" s="72"/>
      <c r="I488" s="102"/>
      <c r="J488" s="103"/>
      <c r="K488" s="108"/>
      <c r="L488" s="109"/>
      <c r="M488" s="72"/>
    </row>
    <row r="489" spans="4:13" x14ac:dyDescent="0.45">
      <c r="D489" s="72"/>
      <c r="G489" s="101"/>
      <c r="H489" s="72"/>
      <c r="I489" s="102"/>
      <c r="J489" s="103"/>
      <c r="K489" s="108"/>
      <c r="L489" s="109"/>
      <c r="M489" s="72"/>
    </row>
    <row r="490" spans="4:13" x14ac:dyDescent="0.45">
      <c r="D490" s="72"/>
      <c r="G490" s="101"/>
      <c r="H490" s="72"/>
      <c r="I490" s="102"/>
      <c r="J490" s="103"/>
      <c r="K490" s="108"/>
      <c r="L490" s="109"/>
      <c r="M490" s="72"/>
    </row>
    <row r="491" spans="4:13" x14ac:dyDescent="0.45">
      <c r="D491" s="72"/>
      <c r="G491" s="101"/>
      <c r="H491" s="72"/>
      <c r="I491" s="102"/>
      <c r="J491" s="103"/>
      <c r="K491" s="108"/>
      <c r="L491" s="109"/>
      <c r="M491" s="72"/>
    </row>
    <row r="492" spans="4:13" x14ac:dyDescent="0.45">
      <c r="D492" s="72"/>
      <c r="G492" s="101"/>
      <c r="H492" s="72"/>
      <c r="I492" s="102"/>
      <c r="J492" s="103"/>
      <c r="K492" s="108"/>
      <c r="L492" s="109"/>
      <c r="M492" s="72"/>
    </row>
    <row r="493" spans="4:13" x14ac:dyDescent="0.45">
      <c r="D493" s="72"/>
      <c r="G493" s="101"/>
      <c r="H493" s="72"/>
      <c r="I493" s="102"/>
      <c r="J493" s="103"/>
      <c r="K493" s="108"/>
      <c r="L493" s="109"/>
      <c r="M493" s="72"/>
    </row>
    <row r="494" spans="4:13" x14ac:dyDescent="0.45">
      <c r="D494" s="72"/>
      <c r="G494" s="101"/>
      <c r="H494" s="72"/>
      <c r="I494" s="102"/>
      <c r="J494" s="103"/>
      <c r="K494" s="108"/>
      <c r="L494" s="109"/>
      <c r="M494" s="72"/>
    </row>
    <row r="495" spans="4:13" x14ac:dyDescent="0.45">
      <c r="D495" s="72"/>
      <c r="G495" s="101"/>
      <c r="H495" s="72"/>
      <c r="I495" s="102"/>
      <c r="J495" s="103"/>
      <c r="K495" s="108"/>
      <c r="L495" s="109"/>
      <c r="M495" s="72"/>
    </row>
    <row r="496" spans="4:13" x14ac:dyDescent="0.45">
      <c r="D496" s="72"/>
      <c r="G496" s="101"/>
      <c r="H496" s="72"/>
      <c r="I496" s="102"/>
      <c r="J496" s="103"/>
      <c r="K496" s="108"/>
      <c r="L496" s="109"/>
      <c r="M496" s="72"/>
    </row>
    <row r="497" spans="4:13" x14ac:dyDescent="0.45">
      <c r="D497" s="72"/>
      <c r="G497" s="101"/>
      <c r="H497" s="72"/>
      <c r="I497" s="102"/>
      <c r="J497" s="103"/>
      <c r="K497" s="108"/>
      <c r="L497" s="109"/>
      <c r="M497" s="72"/>
    </row>
    <row r="498" spans="4:13" x14ac:dyDescent="0.45">
      <c r="D498" s="72"/>
      <c r="G498" s="101"/>
      <c r="H498" s="72"/>
      <c r="I498" s="102"/>
      <c r="J498" s="103"/>
      <c r="K498" s="108"/>
      <c r="L498" s="109"/>
      <c r="M498" s="72"/>
    </row>
    <row r="499" spans="4:13" x14ac:dyDescent="0.45">
      <c r="D499" s="72"/>
      <c r="G499" s="101"/>
      <c r="H499" s="72"/>
      <c r="I499" s="102"/>
      <c r="J499" s="103"/>
      <c r="K499" s="108"/>
      <c r="L499" s="109"/>
      <c r="M499" s="72"/>
    </row>
    <row r="500" spans="4:13" x14ac:dyDescent="0.45">
      <c r="D500" s="72"/>
      <c r="G500" s="101"/>
      <c r="H500" s="72"/>
      <c r="I500" s="102"/>
      <c r="J500" s="103"/>
      <c r="K500" s="108"/>
      <c r="L500" s="109"/>
      <c r="M500" s="72"/>
    </row>
    <row r="501" spans="4:13" x14ac:dyDescent="0.45">
      <c r="D501" s="72"/>
      <c r="G501" s="101"/>
      <c r="H501" s="72"/>
      <c r="I501" s="102"/>
      <c r="J501" s="103"/>
      <c r="K501" s="108"/>
      <c r="L501" s="109"/>
      <c r="M501" s="72"/>
    </row>
    <row r="502" spans="4:13" x14ac:dyDescent="0.45">
      <c r="D502" s="72"/>
      <c r="G502" s="101"/>
      <c r="H502" s="72"/>
      <c r="I502" s="102"/>
      <c r="J502" s="103"/>
      <c r="K502" s="108"/>
      <c r="L502" s="109"/>
      <c r="M502" s="72"/>
    </row>
    <row r="503" spans="4:13" x14ac:dyDescent="0.45">
      <c r="D503" s="72"/>
      <c r="G503" s="101"/>
      <c r="H503" s="72"/>
      <c r="I503" s="102"/>
      <c r="J503" s="103"/>
      <c r="K503" s="108"/>
      <c r="L503" s="109"/>
      <c r="M503" s="72"/>
    </row>
    <row r="504" spans="4:13" x14ac:dyDescent="0.45">
      <c r="D504" s="72"/>
      <c r="G504" s="101"/>
      <c r="H504" s="72"/>
      <c r="I504" s="102"/>
      <c r="J504" s="103"/>
      <c r="K504" s="108"/>
      <c r="L504" s="109"/>
      <c r="M504" s="72"/>
    </row>
    <row r="505" spans="4:13" x14ac:dyDescent="0.45">
      <c r="D505" s="72"/>
      <c r="G505" s="101"/>
      <c r="H505" s="72"/>
      <c r="I505" s="102"/>
      <c r="J505" s="103"/>
      <c r="K505" s="108"/>
      <c r="L505" s="109"/>
      <c r="M505" s="72"/>
    </row>
    <row r="506" spans="4:13" x14ac:dyDescent="0.45">
      <c r="D506" s="72"/>
      <c r="G506" s="101"/>
      <c r="H506" s="72"/>
      <c r="I506" s="102"/>
      <c r="J506" s="103"/>
      <c r="K506" s="108"/>
      <c r="L506" s="109"/>
      <c r="M506" s="72"/>
    </row>
    <row r="507" spans="4:13" x14ac:dyDescent="0.45">
      <c r="D507" s="72"/>
      <c r="G507" s="101"/>
      <c r="H507" s="72"/>
      <c r="I507" s="102"/>
      <c r="J507" s="103"/>
      <c r="K507" s="108"/>
      <c r="L507" s="109"/>
      <c r="M507" s="72"/>
    </row>
    <row r="508" spans="4:13" x14ac:dyDescent="0.45">
      <c r="D508" s="72"/>
      <c r="G508" s="101"/>
      <c r="H508" s="72"/>
      <c r="I508" s="102"/>
      <c r="J508" s="103"/>
      <c r="K508" s="108"/>
      <c r="L508" s="109"/>
      <c r="M508" s="72"/>
    </row>
    <row r="509" spans="4:13" x14ac:dyDescent="0.45">
      <c r="D509" s="72"/>
      <c r="G509" s="101"/>
      <c r="H509" s="72"/>
      <c r="I509" s="102"/>
      <c r="J509" s="103"/>
      <c r="K509" s="108"/>
      <c r="L509" s="109"/>
      <c r="M509" s="72"/>
    </row>
    <row r="510" spans="4:13" x14ac:dyDescent="0.45">
      <c r="D510" s="72"/>
      <c r="G510" s="101"/>
      <c r="H510" s="72"/>
      <c r="I510" s="102"/>
      <c r="J510" s="103"/>
      <c r="K510" s="108"/>
      <c r="L510" s="109"/>
      <c r="M510" s="72"/>
    </row>
  </sheetData>
  <sheetProtection algorithmName="SHA-512" hashValue="ScknVhfTgIE+bNNPtyMO1UU07LrwsIYboNIMc3+1MSR9lgzC2+tyLIxLNSNZ8nHKXG8K2AXPIXxvOLDephIo3A==" saltValue="CWUZRrCRRms3r6E4xE+fQg==" spinCount="100000" sheet="1" selectLockedCells="1"/>
  <mergeCells count="6">
    <mergeCell ref="I78:I80"/>
    <mergeCell ref="F4:F10"/>
    <mergeCell ref="G4:G10"/>
    <mergeCell ref="H4:H10"/>
    <mergeCell ref="I4:I10"/>
    <mergeCell ref="I13:I14"/>
  </mergeCells>
  <conditionalFormatting sqref="M128">
    <cfRule type="cellIs" dxfId="27" priority="57" operator="greaterThan">
      <formula>26500000</formula>
    </cfRule>
  </conditionalFormatting>
  <conditionalFormatting sqref="K8">
    <cfRule type="cellIs" dxfId="26" priority="28" operator="greaterThan">
      <formula>$L$8</formula>
    </cfRule>
  </conditionalFormatting>
  <conditionalFormatting sqref="K10">
    <cfRule type="cellIs" dxfId="25" priority="27" operator="greaterThan">
      <formula>$L$10</formula>
    </cfRule>
  </conditionalFormatting>
  <conditionalFormatting sqref="K20">
    <cfRule type="cellIs" dxfId="24" priority="26" operator="greaterThan">
      <formula>$L$20</formula>
    </cfRule>
  </conditionalFormatting>
  <conditionalFormatting sqref="K22">
    <cfRule type="cellIs" dxfId="23" priority="25" operator="greaterThan">
      <formula>$L$22</formula>
    </cfRule>
  </conditionalFormatting>
  <conditionalFormatting sqref="K28">
    <cfRule type="cellIs" dxfId="22" priority="24" operator="greaterThan">
      <formula>$L$28</formula>
    </cfRule>
  </conditionalFormatting>
  <conditionalFormatting sqref="K37">
    <cfRule type="cellIs" dxfId="21" priority="23" operator="greaterThan">
      <formula>$L$37</formula>
    </cfRule>
  </conditionalFormatting>
  <conditionalFormatting sqref="K41">
    <cfRule type="cellIs" dxfId="20" priority="22" operator="greaterThan">
      <formula>$L$41</formula>
    </cfRule>
  </conditionalFormatting>
  <conditionalFormatting sqref="K47">
    <cfRule type="cellIs" dxfId="19" priority="21" operator="greaterThan">
      <formula>$L$47</formula>
    </cfRule>
  </conditionalFormatting>
  <conditionalFormatting sqref="K48">
    <cfRule type="cellIs" dxfId="18" priority="20" operator="greaterThan">
      <formula>$L$48</formula>
    </cfRule>
  </conditionalFormatting>
  <conditionalFormatting sqref="K50">
    <cfRule type="cellIs" dxfId="17" priority="19" operator="greaterThan">
      <formula>$L$50</formula>
    </cfRule>
  </conditionalFormatting>
  <conditionalFormatting sqref="K54">
    <cfRule type="cellIs" dxfId="16" priority="18" operator="greaterThan">
      <formula>$L$54</formula>
    </cfRule>
  </conditionalFormatting>
  <conditionalFormatting sqref="K65">
    <cfRule type="cellIs" dxfId="15" priority="17" operator="greaterThan">
      <formula>$L$65</formula>
    </cfRule>
  </conditionalFormatting>
  <conditionalFormatting sqref="K68">
    <cfRule type="cellIs" dxfId="14" priority="16" operator="greaterThan">
      <formula>$L$68</formula>
    </cfRule>
  </conditionalFormatting>
  <conditionalFormatting sqref="K73">
    <cfRule type="cellIs" dxfId="13" priority="15" operator="greaterThan">
      <formula>$L$73</formula>
    </cfRule>
  </conditionalFormatting>
  <conditionalFormatting sqref="K75">
    <cfRule type="cellIs" dxfId="12" priority="14" operator="greaterThan">
      <formula>$L$75</formula>
    </cfRule>
  </conditionalFormatting>
  <conditionalFormatting sqref="K76">
    <cfRule type="cellIs" dxfId="11" priority="12" operator="greaterThan">
      <formula>$L$76</formula>
    </cfRule>
  </conditionalFormatting>
  <conditionalFormatting sqref="K77">
    <cfRule type="cellIs" dxfId="10" priority="11" operator="greaterThan">
      <formula>$L$77</formula>
    </cfRule>
  </conditionalFormatting>
  <conditionalFormatting sqref="K79">
    <cfRule type="cellIs" dxfId="9" priority="10" operator="greaterThan">
      <formula>$L$79</formula>
    </cfRule>
  </conditionalFormatting>
  <conditionalFormatting sqref="K82">
    <cfRule type="cellIs" dxfId="8" priority="9" operator="greaterThan">
      <formula>$L$82</formula>
    </cfRule>
  </conditionalFormatting>
  <conditionalFormatting sqref="K86">
    <cfRule type="cellIs" dxfId="7" priority="8" operator="greaterThan">
      <formula>$L$86</formula>
    </cfRule>
  </conditionalFormatting>
  <conditionalFormatting sqref="K91">
    <cfRule type="cellIs" dxfId="6" priority="7" operator="greaterThan">
      <formula>$L$91</formula>
    </cfRule>
  </conditionalFormatting>
  <conditionalFormatting sqref="K93">
    <cfRule type="cellIs" dxfId="5" priority="6" operator="greaterThan">
      <formula>$L$93</formula>
    </cfRule>
  </conditionalFormatting>
  <conditionalFormatting sqref="K94">
    <cfRule type="cellIs" dxfId="4" priority="5" operator="greaterThan">
      <formula>$L$94</formula>
    </cfRule>
  </conditionalFormatting>
  <conditionalFormatting sqref="K95">
    <cfRule type="cellIs" dxfId="3" priority="4" operator="greaterThan">
      <formula>$L$95</formula>
    </cfRule>
  </conditionalFormatting>
  <conditionalFormatting sqref="K104">
    <cfRule type="cellIs" dxfId="2" priority="3" operator="greaterThan">
      <formula>$L$104</formula>
    </cfRule>
  </conditionalFormatting>
  <conditionalFormatting sqref="K109">
    <cfRule type="cellIs" dxfId="1" priority="2" operator="greaterThan">
      <formula>$L$109</formula>
    </cfRule>
  </conditionalFormatting>
  <conditionalFormatting sqref="K113">
    <cfRule type="cellIs" dxfId="0" priority="1" operator="greaterThan">
      <formula>$L$113</formula>
    </cfRule>
  </conditionalFormatting>
  <dataValidations count="2">
    <dataValidation type="list" allowBlank="1" showInputMessage="1" showErrorMessage="1" sqref="F109:F116 I117 F117:G117">
      <formula1>#REF!</formula1>
    </dataValidation>
    <dataValidation type="custom" allowBlank="1" showInputMessage="1" showErrorMessage="1" error="חריגה מסך עלות כוללת" sqref="K4:K10 K12:K15 K17:K25 K27:K39 K41:K60 K62:K71 K109:K127 K89 K91:K107 K73:K87">
      <formula1>$M$128&lt;$L$129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הצעת מחיר</vt:lpstr>
    </vt:vector>
  </TitlesOfParts>
  <Company>שירות בתי הסוהר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ענף מזון - רען מזון - שמעון אדרי</dc:creator>
  <cp:lastModifiedBy>ענף מזון - רען מזון - שמעון אדרי</cp:lastModifiedBy>
  <dcterms:created xsi:type="dcterms:W3CDTF">2019-04-29T08:31:35Z</dcterms:created>
  <dcterms:modified xsi:type="dcterms:W3CDTF">2019-05-20T06:33:58Z</dcterms:modified>
</cp:coreProperties>
</file>